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21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gent\Desktop\"/>
    </mc:Choice>
  </mc:AlternateContent>
  <xr:revisionPtr revIDLastSave="0" documentId="8_{C703367D-F9A4-460D-8D3F-5E0C110C2846}" xr6:coauthVersionLast="47" xr6:coauthVersionMax="47" xr10:uidLastSave="{00000000-0000-0000-0000-000000000000}"/>
  <bookViews>
    <workbookView xWindow="-108" yWindow="-108" windowWidth="23256" windowHeight="13176" tabRatio="734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278" i="1" l="1"/>
  <c r="J18" i="2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<sst xmlns="http://schemas.openxmlformats.org/spreadsheetml/2006/main" count="2464" uniqueCount="204">
  <si>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</si>
  <si>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</si>
  <si>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</si>
  <si>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</si>
  <si>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</si>
  <si>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</si>
  <si>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</si>
  <si>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</si>
  <si>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</si>
  <si>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</si>
  <si>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</si>
  <si>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</si>
  <si>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</si>
  <si>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</si>
  <si>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</si>
  <si>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</si>
  <si>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</si>
  <si>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</si>
  <si>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</si>
  <si>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</si>
  <si>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</si>
  <si>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</si>
  <si>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</si>
  <si>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</si>
  <si>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Atlanta</t>
  </si>
  <si>
    <t>Austin Cindric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</si>
  <si>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</si>
  <si>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</si>
  <si>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</si>
  <si>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</si>
  <si>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</si>
  <si>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</si>
  <si>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</si>
  <si>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</si>
  <si>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</si>
  <si>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</si>
  <si>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</si>
  <si>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</si>
  <si>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</si>
  <si>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</si>
  <si>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</si>
  <si>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</si>
  <si>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</si>
  <si>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</si>
  <si>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</si>
  <si>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</si>
  <si>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</si>
  <si>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</si>
  <si>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Preece</t>
  </si>
  <si>
    <t>Larson</t>
  </si>
  <si>
    <t>Ty Dillon</t>
  </si>
  <si>
    <t>Talladega</t>
  </si>
  <si>
    <t>Cindric</t>
  </si>
  <si>
    <t>Hocevar</t>
  </si>
  <si>
    <t>Denny Hamlin</t>
  </si>
  <si>
    <t>Texas</t>
  </si>
  <si>
    <t>No pick</t>
  </si>
  <si>
    <t>Ryan Blaney</t>
  </si>
  <si>
    <t>Watkins Glen</t>
  </si>
  <si>
    <t>Allmendinger</t>
  </si>
  <si>
    <t>Double SVG</t>
  </si>
  <si>
    <t>Charlotte</t>
  </si>
  <si>
    <t>AJ Allmendinger</t>
  </si>
  <si>
    <t>Zilisch</t>
  </si>
  <si>
    <t>Chris Buescher</t>
  </si>
  <si>
    <t>Nashville</t>
  </si>
  <si>
    <t>Jones</t>
  </si>
  <si>
    <t>Reddick</t>
  </si>
  <si>
    <t>Chase Briscoe</t>
  </si>
  <si>
    <t>Michigan</t>
  </si>
  <si>
    <t>Buescher</t>
  </si>
  <si>
    <t>Christopher Bell</t>
  </si>
  <si>
    <t>Pocono</t>
  </si>
  <si>
    <t>Bowman</t>
  </si>
  <si>
    <t>Suarez</t>
  </si>
  <si>
    <t>San Diego</t>
  </si>
  <si>
    <t>Gilliland</t>
  </si>
  <si>
    <t>Josh Berry</t>
  </si>
  <si>
    <t>Sonoma</t>
  </si>
  <si>
    <t>Chicago</t>
  </si>
  <si>
    <t>William Byron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</si>
  <si>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</si>
  <si>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</si>
  <si>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</si>
  <si>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</si>
  <si>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</si>
  <si>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</si>
  <si>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</si>
  <si>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</si>
  <si>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</si>
  <si>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</si>
  <si>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</si>
  <si>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</si>
  <si>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</si>
  <si>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</si>
  <si>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</si>
  <si>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</si>
  <si>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</si>
  <si>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</si>
  <si>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</si>
  <si>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</si>
  <si>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</si>
  <si>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</si>
  <si>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</si>
  <si>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</si>
  <si>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</si>
  <si>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</si>
  <si>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</si>
  <si>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</si>
  <si>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</si>
  <si>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</si>
  <si>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Kyle Larson</t>
  </si>
  <si>
    <t>Brad Keselowski</t>
  </si>
  <si>
    <t>Gibbs</t>
  </si>
  <si>
    <t>Chase Elliott</t>
  </si>
  <si>
    <t>Heim</t>
  </si>
  <si>
    <t>Custer</t>
  </si>
  <si>
    <t>Blaney</t>
  </si>
  <si>
    <t>Joey Logano</t>
  </si>
  <si>
    <t>BLANEY</t>
  </si>
  <si>
    <t>NascarMan11</t>
  </si>
  <si>
    <t>NascarMan12</t>
  </si>
  <si>
    <t>Stenhouse</t>
  </si>
  <si>
    <t>Byron</t>
  </si>
  <si>
    <t>Allgeier</t>
  </si>
  <si>
    <t>Allgaier</t>
  </si>
  <si>
    <t>Smith</t>
  </si>
  <si>
    <t>Bubba Wallace</t>
  </si>
  <si>
    <t>Todd Gilliland</t>
  </si>
  <si>
    <t>Riley Herbst</t>
  </si>
  <si>
    <t>LARSON</t>
  </si>
  <si>
    <t>Tim Cunningham</t>
  </si>
  <si>
    <t>AgentTimo 12</t>
  </si>
  <si>
    <t>AgentTimo 5</t>
  </si>
  <si>
    <t>Johnson</t>
  </si>
  <si>
    <t>double Bell</t>
  </si>
  <si>
    <t>Hamlin</t>
  </si>
  <si>
    <t>A Dillon</t>
  </si>
  <si>
    <t>Carson Hocevar</t>
  </si>
  <si>
    <t>ZILISCH</t>
  </si>
  <si>
    <t>AgentTimo 24</t>
  </si>
  <si>
    <t>Keith Stone</t>
  </si>
  <si>
    <t>Stone88</t>
  </si>
  <si>
    <t>No pcik</t>
  </si>
  <si>
    <t>Ware</t>
  </si>
  <si>
    <t>Nemechek</t>
  </si>
  <si>
    <t>Steve Taggart</t>
  </si>
  <si>
    <t>Stove 9</t>
  </si>
  <si>
    <t>Stove 12</t>
  </si>
  <si>
    <t>Hill</t>
  </si>
  <si>
    <t>Gragson</t>
  </si>
  <si>
    <t>LOGANO</t>
  </si>
  <si>
    <t>Stove 97</t>
  </si>
  <si>
    <t>Andrew</t>
  </si>
  <si>
    <t>HTTB 22</t>
  </si>
  <si>
    <t>T Dillon</t>
  </si>
  <si>
    <t>Winer</t>
  </si>
  <si>
    <t>BELL</t>
  </si>
  <si>
    <t>Bob</t>
  </si>
  <si>
    <t>Hendrick 9</t>
  </si>
  <si>
    <t>Austin</t>
  </si>
  <si>
    <t>No Pick</t>
  </si>
  <si>
    <t>PitterPatter</t>
  </si>
  <si>
    <t>Magnussen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</si>
  <si>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</si>
  <si>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</si>
  <si>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</si>
  <si>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</si>
  <si>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</si>
  <si>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</si>
  <si>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</si>
  <si>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</si>
  <si>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</si>
  <si>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</si>
  <si>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</si>
  <si>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</si>
  <si>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</si>
  <si>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</si>
  <si>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</si>
  <si>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</si>
  <si>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</si>
  <si>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</si>
  <si>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</si>
  <si>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</si>
  <si>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</si>
  <si>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</si>
  <si>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</si>
  <si>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</si>
  <si>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</si>
  <si>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</si>
  <si>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</si>
  <si>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</si>
  <si>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</si>
  <si>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</si>
  <si>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</si>
  <si>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22 - JL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</si>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</sst>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51" builtinId="9" hidden="1"/>
    <cellStyle name="Followed Hyperlink" xfId="103" builtinId="9" hidden="1"/>
    <cellStyle name="Followed Hyperlink" xfId="416" builtinId="9" hidden="1"/>
    <cellStyle name="Followed Hyperlink" xfId="238" builtinId="9" hidden="1"/>
    <cellStyle name="Followed Hyperlink" xfId="724" builtinId="9" hidden="1"/>
    <cellStyle name="Followed Hyperlink" xfId="253" builtinId="9" hidden="1"/>
    <cellStyle name="Followed Hyperlink" xfId="484" builtinId="9" hidden="1"/>
    <cellStyle name="Followed Hyperlink" xfId="549" builtinId="9" hidden="1"/>
    <cellStyle name="Followed Hyperlink" xfId="115" builtinId="9" hidden="1"/>
    <cellStyle name="Followed Hyperlink" xfId="730" builtinId="9" hidden="1"/>
    <cellStyle name="Followed Hyperlink" xfId="633" builtinId="9" hidden="1"/>
    <cellStyle name="Followed Hyperlink" xfId="198" builtinId="9" hidden="1"/>
    <cellStyle name="Followed Hyperlink" xfId="66" builtinId="9" hidden="1"/>
    <cellStyle name="Followed Hyperlink" xfId="610" builtinId="9" hidden="1"/>
    <cellStyle name="Followed Hyperlink" xfId="11" builtinId="9" hidden="1"/>
    <cellStyle name="Followed Hyperlink" xfId="79" builtinId="9" hidden="1"/>
    <cellStyle name="Followed Hyperlink" xfId="71" builtinId="9" hidden="1"/>
    <cellStyle name="Followed Hyperlink" xfId="69" builtinId="9" hidden="1"/>
    <cellStyle name="Followed Hyperlink" xfId="444" builtinId="9" hidden="1"/>
    <cellStyle name="Followed Hyperlink" xfId="437" builtinId="9" hidden="1"/>
    <cellStyle name="Followed Hyperlink" xfId="728" builtinId="9" hidden="1"/>
    <cellStyle name="Followed Hyperlink" xfId="67" builtinId="9" hidden="1"/>
    <cellStyle name="Followed Hyperlink" xfId="81" builtinId="9" hidden="1"/>
    <cellStyle name="Followed Hyperlink" xfId="457" builtinId="9" hidden="1"/>
    <cellStyle name="Followed Hyperlink" xfId="275" builtinId="9" hidden="1"/>
    <cellStyle name="Followed Hyperlink" xfId="269" builtinId="9" hidden="1"/>
    <cellStyle name="Followed Hyperlink" xfId="375" builtinId="9" hidden="1"/>
    <cellStyle name="Followed Hyperlink" xfId="406" builtinId="9" hidden="1"/>
    <cellStyle name="Followed Hyperlink" xfId="159" builtinId="9" hidden="1"/>
    <cellStyle name="Followed Hyperlink" xfId="158" builtinId="9" hidden="1"/>
    <cellStyle name="Followed Hyperlink" xfId="27" builtinId="9" hidden="1"/>
    <cellStyle name="Followed Hyperlink" xfId="668" builtinId="9" hidden="1"/>
    <cellStyle name="Followed Hyperlink" xfId="705" builtinId="9" hidden="1"/>
    <cellStyle name="Followed Hyperlink" xfId="13" builtinId="9" hidden="1"/>
    <cellStyle name="Followed Hyperlink" xfId="133" builtinId="9" hidden="1"/>
    <cellStyle name="Followed Hyperlink" xfId="566" builtinId="9" hidden="1"/>
    <cellStyle name="Followed Hyperlink" xfId="237" builtinId="9" hidden="1"/>
    <cellStyle name="Followed Hyperlink" xfId="62" builtinId="9" hidden="1"/>
    <cellStyle name="Followed Hyperlink" xfId="734" builtinId="9" hidden="1"/>
    <cellStyle name="Followed Hyperlink" xfId="551" builtinId="9" hidden="1"/>
    <cellStyle name="Followed Hyperlink" xfId="507" builtinId="9" hidden="1"/>
    <cellStyle name="Followed Hyperlink" xfId="736" builtinId="9" hidden="1"/>
    <cellStyle name="Followed Hyperlink" xfId="118" builtinId="9" hidden="1"/>
    <cellStyle name="Followed Hyperlink" xfId="123" builtinId="9" hidden="1"/>
    <cellStyle name="Followed Hyperlink" xfId="537" builtinId="9" hidden="1"/>
    <cellStyle name="Followed Hyperlink" xfId="127" builtinId="9" hidden="1"/>
    <cellStyle name="Followed Hyperlink" xfId="598" builtinId="9" hidden="1"/>
    <cellStyle name="Followed Hyperlink" xfId="222" builtinId="9" hidden="1"/>
    <cellStyle name="Followed Hyperlink" xfId="468" builtinId="9" hidden="1"/>
    <cellStyle name="Followed Hyperlink" xfId="332" builtinId="9" hidden="1"/>
    <cellStyle name="Followed Hyperlink" xfId="261" builtinId="9" hidden="1"/>
    <cellStyle name="Followed Hyperlink" xfId="5" builtinId="9" hidden="1"/>
    <cellStyle name="Followed Hyperlink" xfId="106" builtinId="9" hidden="1"/>
    <cellStyle name="Followed Hyperlink" xfId="236" builtinId="9" hidden="1"/>
    <cellStyle name="Followed Hyperlink" xfId="300" builtinId="9" hidden="1"/>
    <cellStyle name="Followed Hyperlink" xfId="718" builtinId="9" hidden="1"/>
    <cellStyle name="Followed Hyperlink" xfId="427" builtinId="9" hidden="1"/>
    <cellStyle name="Followed Hyperlink" xfId="171" builtinId="9" hidden="1"/>
    <cellStyle name="Followed Hyperlink" xfId="163" builtinId="9" hidden="1"/>
    <cellStyle name="Followed Hyperlink" xfId="528" builtinId="9" hidden="1"/>
    <cellStyle name="Followed Hyperlink" xfId="346" builtinId="9" hidden="1"/>
    <cellStyle name="Followed Hyperlink" xfId="432" builtinId="9" hidden="1"/>
    <cellStyle name="Followed Hyperlink" xfId="53" builtinId="9" hidden="1"/>
    <cellStyle name="Followed Hyperlink" xfId="356" builtinId="9" hidden="1"/>
    <cellStyle name="Followed Hyperlink" xfId="189" builtinId="9" hidden="1"/>
    <cellStyle name="Followed Hyperlink" xfId="328" builtinId="9" hidden="1"/>
    <cellStyle name="Followed Hyperlink" xfId="173" builtinId="9" hidden="1"/>
    <cellStyle name="Followed Hyperlink" xfId="151" builtinId="9" hidden="1"/>
    <cellStyle name="Followed Hyperlink" xfId="169" builtinId="9" hidden="1"/>
    <cellStyle name="Followed Hyperlink" xfId="757" builtinId="9" hidden="1"/>
    <cellStyle name="Followed Hyperlink" xfId="678" builtinId="9" hidden="1"/>
    <cellStyle name="Followed Hyperlink" xfId="742" builtinId="9" hidden="1"/>
    <cellStyle name="Followed Hyperlink" xfId="692" builtinId="9" hidden="1"/>
    <cellStyle name="Followed Hyperlink" xfId="413" builtinId="9" hidden="1"/>
    <cellStyle name="Followed Hyperlink" xfId="110" builtinId="9" hidden="1"/>
    <cellStyle name="Followed Hyperlink" xfId="487" builtinId="9" hidden="1"/>
    <cellStyle name="Followed Hyperlink" xfId="165" builtinId="9" hidden="1"/>
    <cellStyle name="Followed Hyperlink" xfId="587" builtinId="9" hidden="1"/>
    <cellStyle name="Followed Hyperlink" xfId="193" builtinId="9" hidden="1"/>
    <cellStyle name="Followed Hyperlink" xfId="387" builtinId="9" hidden="1"/>
    <cellStyle name="Followed Hyperlink" xfId="652" builtinId="9" hidden="1"/>
    <cellStyle name="Followed Hyperlink" xfId="701" builtinId="9" hidden="1"/>
    <cellStyle name="Followed Hyperlink" xfId="581" builtinId="9" hidden="1"/>
    <cellStyle name="Followed Hyperlink" xfId="101" builtinId="9" hidden="1"/>
    <cellStyle name="Followed Hyperlink" xfId="569" builtinId="9" hidden="1"/>
    <cellStyle name="Followed Hyperlink" xfId="709" builtinId="9" hidden="1"/>
    <cellStyle name="Followed Hyperlink" xfId="781" builtinId="9" hidden="1"/>
    <cellStyle name="Followed Hyperlink" xfId="136" builtinId="9" hidden="1"/>
    <cellStyle name="Followed Hyperlink" xfId="754" builtinId="9" hidden="1"/>
    <cellStyle name="Followed Hyperlink" xfId="284" builtinId="9" hidden="1"/>
    <cellStyle name="Followed Hyperlink" xfId="349" builtinId="9" hidden="1"/>
    <cellStyle name="Followed Hyperlink" xfId="138" builtinId="9" hidden="1"/>
    <cellStyle name="Followed Hyperlink" xfId="347" builtinId="9" hidden="1"/>
    <cellStyle name="Followed Hyperlink" xfId="466" builtinId="9" hidden="1"/>
    <cellStyle name="Followed Hyperlink" xfId="85" builtinId="9" hidden="1"/>
    <cellStyle name="Followed Hyperlink" xfId="640" builtinId="9" hidden="1"/>
    <cellStyle name="Followed Hyperlink" xfId="230" builtinId="9" hidden="1"/>
    <cellStyle name="Followed Hyperlink" xfId="214" builtinId="9" hidden="1"/>
    <cellStyle name="Followed Hyperlink" xfId="156" builtinId="9" hidden="1"/>
    <cellStyle name="Followed Hyperlink" xfId="235" builtinId="9" hidden="1"/>
    <cellStyle name="Followed Hyperlink" xfId="57" builtinId="9" hidden="1"/>
    <cellStyle name="Followed Hyperlink" xfId="470" builtinId="9" hidden="1"/>
    <cellStyle name="Followed Hyperlink" xfId="297" builtinId="9" hidden="1"/>
    <cellStyle name="Followed Hyperlink" xfId="696" builtinId="9" hidden="1"/>
    <cellStyle name="Followed Hyperlink" xfId="434" builtinId="9" hidden="1"/>
    <cellStyle name="Followed Hyperlink" xfId="741" builtinId="9" hidden="1"/>
    <cellStyle name="Followed Hyperlink" xfId="505" builtinId="9" hidden="1"/>
    <cellStyle name="Followed Hyperlink" xfId="506" builtinId="9" hidden="1"/>
    <cellStyle name="Followed Hyperlink" xfId="155" builtinId="9" hidden="1"/>
    <cellStyle name="Followed Hyperlink" xfId="385" builtinId="9" hidden="1"/>
    <cellStyle name="Followed Hyperlink" xfId="98" builtinId="9" hidden="1"/>
    <cellStyle name="Followed Hyperlink" xfId="16" builtinId="9" hidden="1"/>
    <cellStyle name="Followed Hyperlink" xfId="464" builtinId="9" hidden="1"/>
    <cellStyle name="Followed Hyperlink" xfId="410" builtinId="9" hidden="1"/>
    <cellStyle name="Followed Hyperlink" xfId="552" builtinId="9" hidden="1"/>
    <cellStyle name="Followed Hyperlink" xfId="141" builtinId="9" hidden="1"/>
    <cellStyle name="Followed Hyperlink" xfId="94" builtinId="9" hidden="1"/>
    <cellStyle name="Followed Hyperlink" xfId="540" builtinId="9" hidden="1"/>
    <cellStyle name="Followed Hyperlink" xfId="267" builtinId="9" hidden="1"/>
    <cellStyle name="Followed Hyperlink" xfId="324" builtinId="9" hidden="1"/>
    <cellStyle name="Followed Hyperlink" xfId="277" builtinId="9" hidden="1"/>
    <cellStyle name="Followed Hyperlink" xfId="573" builtinId="9" hidden="1"/>
    <cellStyle name="Followed Hyperlink" xfId="492" builtinId="9" hidden="1"/>
    <cellStyle name="Followed Hyperlink" xfId="394" builtinId="9" hidden="1"/>
    <cellStyle name="Followed Hyperlink" xfId="285" builtinId="9" hidden="1"/>
    <cellStyle name="Followed Hyperlink" xfId="92" builtinId="9" hidden="1"/>
    <cellStyle name="Followed Hyperlink" xfId="370" builtinId="9" hidden="1"/>
    <cellStyle name="Followed Hyperlink" xfId="775" builtinId="9" hidden="1"/>
    <cellStyle name="Followed Hyperlink" xfId="475" builtinId="9" hidden="1"/>
    <cellStyle name="Followed Hyperlink" xfId="22" builtinId="9" hidden="1"/>
    <cellStyle name="Followed Hyperlink" xfId="630" builtinId="9" hidden="1"/>
    <cellStyle name="Followed Hyperlink" xfId="654" builtinId="9" hidden="1"/>
    <cellStyle name="Followed Hyperlink" xfId="695" builtinId="9" hidden="1"/>
    <cellStyle name="Followed Hyperlink" xfId="256" builtinId="9" hidden="1"/>
    <cellStyle name="Followed Hyperlink" xfId="553" builtinId="9" hidden="1"/>
    <cellStyle name="Followed Hyperlink" xfId="391" builtinId="9" hidden="1"/>
    <cellStyle name="Followed Hyperlink" xfId="41" builtinId="9" hidden="1"/>
    <cellStyle name="Followed Hyperlink" xfId="618" builtinId="9" hidden="1"/>
    <cellStyle name="Followed Hyperlink" xfId="243" builtinId="9" hidden="1"/>
    <cellStyle name="Followed Hyperlink" xfId="455" builtinId="9" hidden="1"/>
    <cellStyle name="Followed Hyperlink" xfId="503" builtinId="9" hidden="1"/>
    <cellStyle name="Followed Hyperlink" xfId="716" builtinId="9" hidden="1"/>
    <cellStyle name="Followed Hyperlink" xfId="631" builtinId="9" hidden="1"/>
    <cellStyle name="Followed Hyperlink" xfId="651" builtinId="9" hidden="1"/>
    <cellStyle name="Followed Hyperlink" xfId="130" builtinId="9" hidden="1"/>
    <cellStyle name="Followed Hyperlink" xfId="520" builtinId="9" hidden="1"/>
    <cellStyle name="Followed Hyperlink" xfId="712" builtinId="9" hidden="1"/>
    <cellStyle name="Followed Hyperlink" xfId="68" builtinId="9" hidden="1"/>
    <cellStyle name="Followed Hyperlink" xfId="373" builtinId="9" hidden="1"/>
    <cellStyle name="Followed Hyperlink" xfId="93" builtinId="9" hidden="1"/>
    <cellStyle name="Followed Hyperlink" xfId="357" builtinId="9" hidden="1"/>
    <cellStyle name="Followed Hyperlink" xfId="660" builtinId="9" hidden="1"/>
    <cellStyle name="Followed Hyperlink" xfId="510" builtinId="9" hidden="1"/>
    <cellStyle name="Followed Hyperlink" xfId="183" builtinId="9" hidden="1"/>
    <cellStyle name="Followed Hyperlink" xfId="723" builtinId="9" hidden="1"/>
    <cellStyle name="Followed Hyperlink" xfId="536" builtinId="9" hidden="1"/>
    <cellStyle name="Followed Hyperlink" xfId="702" builtinId="9" hidden="1"/>
    <cellStyle name="Followed Hyperlink" xfId="207" builtinId="9" hidden="1"/>
    <cellStyle name="Followed Hyperlink" xfId="137" builtinId="9" hidden="1"/>
    <cellStyle name="Followed Hyperlink" xfId="707" builtinId="9" hidden="1"/>
    <cellStyle name="Followed Hyperlink" xfId="743" builtinId="9" hidden="1"/>
    <cellStyle name="Followed Hyperlink" xfId="636" builtinId="9" hidden="1"/>
    <cellStyle name="Followed Hyperlink" xfId="409" builtinId="9" hidden="1"/>
    <cellStyle name="Followed Hyperlink" xfId="131" builtinId="9" hidden="1"/>
    <cellStyle name="Followed Hyperlink" xfId="687" builtinId="9" hidden="1"/>
    <cellStyle name="Followed Hyperlink" xfId="175" builtinId="9" hidden="1"/>
    <cellStyle name="Followed Hyperlink" xfId="377" builtinId="9" hidden="1"/>
    <cellStyle name="Followed Hyperlink" xfId="686" builtinId="9" hidden="1"/>
    <cellStyle name="Followed Hyperlink" xfId="333" builtinId="9" hidden="1"/>
    <cellStyle name="Followed Hyperlink" xfId="89" builtinId="9" hidden="1"/>
    <cellStyle name="Followed Hyperlink" xfId="369" builtinId="9" hidden="1"/>
    <cellStyle name="Followed Hyperlink" xfId="112" builtinId="9" hidden="1"/>
    <cellStyle name="Followed Hyperlink" xfId="52" builtinId="9" hidden="1"/>
    <cellStyle name="Followed Hyperlink" xfId="367" builtinId="9" hidden="1"/>
    <cellStyle name="Followed Hyperlink" xfId="210" builtinId="9" hidden="1"/>
    <cellStyle name="Followed Hyperlink" xfId="496" builtinId="9" hidden="1"/>
    <cellStyle name="Followed Hyperlink" xfId="82" builtinId="9" hidden="1"/>
    <cellStyle name="Followed Hyperlink" xfId="761" builtinId="9" hidden="1"/>
    <cellStyle name="Followed Hyperlink" xfId="182" builtinId="9" hidden="1"/>
    <cellStyle name="Followed Hyperlink" xfId="422" builtinId="9" hidden="1"/>
    <cellStyle name="Followed Hyperlink" xfId="740" builtinId="9" hidden="1"/>
    <cellStyle name="Followed Hyperlink" xfId="593" builtinId="9" hidden="1"/>
    <cellStyle name="Followed Hyperlink" xfId="251" builtinId="9" hidden="1"/>
    <cellStyle name="Followed Hyperlink" xfId="403" builtinId="9" hidden="1"/>
    <cellStyle name="Followed Hyperlink" xfId="592" builtinId="9" hidden="1"/>
    <cellStyle name="Followed Hyperlink" xfId="661" builtinId="9" hidden="1"/>
    <cellStyle name="Followed Hyperlink" xfId="361" builtinId="9" hidden="1"/>
    <cellStyle name="Followed Hyperlink" xfId="319" builtinId="9" hidden="1"/>
    <cellStyle name="Followed Hyperlink" xfId="392" builtinId="9" hidden="1"/>
    <cellStyle name="Followed Hyperlink" xfId="570" builtinId="9" hidden="1"/>
    <cellStyle name="Followed Hyperlink" xfId="417" builtinId="9" hidden="1"/>
    <cellStyle name="Followed Hyperlink" xfId="524" builtinId="9" hidden="1"/>
    <cellStyle name="Followed Hyperlink" xfId="792" builtinId="9" hidden="1"/>
    <cellStyle name="Followed Hyperlink" xfId="538" builtinId="9" hidden="1"/>
    <cellStyle name="Followed Hyperlink" xfId="262" builtinId="9" hidden="1"/>
    <cellStyle name="Followed Hyperlink" xfId="323" builtinId="9" hidden="1"/>
    <cellStyle name="Followed Hyperlink" xfId="164" builtinId="9" hidden="1"/>
    <cellStyle name="Followed Hyperlink" xfId="662" builtinId="9" hidden="1"/>
    <cellStyle name="Followed Hyperlink" xfId="404" builtinId="9" hidden="1"/>
    <cellStyle name="Followed Hyperlink" xfId="609" builtinId="9" hidden="1"/>
    <cellStyle name="Followed Hyperlink" xfId="233" builtinId="9" hidden="1"/>
    <cellStyle name="Followed Hyperlink" xfId="340" builtinId="9" hidden="1"/>
    <cellStyle name="Followed Hyperlink" xfId="428" builtinId="9" hidden="1"/>
    <cellStyle name="Followed Hyperlink" xfId="443" builtinId="9" hidden="1"/>
    <cellStyle name="Followed Hyperlink" xfId="148" builtinId="9" hidden="1"/>
    <cellStyle name="Followed Hyperlink" xfId="33" builtinId="9" hidden="1"/>
    <cellStyle name="Followed Hyperlink" xfId="34" builtinId="9" hidden="1"/>
    <cellStyle name="Followed Hyperlink" xfId="376" builtinId="9" hidden="1"/>
    <cellStyle name="Followed Hyperlink" xfId="303" builtinId="9" hidden="1"/>
    <cellStyle name="Followed Hyperlink" xfId="448" builtinId="9" hidden="1"/>
    <cellStyle name="Followed Hyperlink" xfId="58" builtinId="9" hidden="1"/>
    <cellStyle name="Followed Hyperlink" xfId="196" builtinId="9" hidden="1"/>
    <cellStyle name="Followed Hyperlink" xfId="599" builtinId="9" hidden="1"/>
    <cellStyle name="Followed Hyperlink" xfId="756" builtinId="9" hidden="1"/>
    <cellStyle name="Followed Hyperlink" xfId="729" builtinId="9" hidden="1"/>
    <cellStyle name="Followed Hyperlink" xfId="635" builtinId="9" hidden="1"/>
    <cellStyle name="Followed Hyperlink" xfId="307" builtinId="9" hidden="1"/>
    <cellStyle name="Followed Hyperlink" xfId="288" builtinId="9" hidden="1"/>
    <cellStyle name="Followed Hyperlink" xfId="725" builtinId="9" hidden="1"/>
    <cellStyle name="Followed Hyperlink" xfId="481" builtinId="9" hidden="1"/>
    <cellStyle name="Followed Hyperlink" xfId="634" builtinId="9" hidden="1"/>
    <cellStyle name="Followed Hyperlink" xfId="731" builtinId="9" hidden="1"/>
    <cellStyle name="Followed Hyperlink" xfId="201" builtinId="9" hidden="1"/>
    <cellStyle name="Followed Hyperlink" xfId="329" builtinId="9" hidden="1"/>
    <cellStyle name="Followed Hyperlink" xfId="286" builtinId="9" hidden="1"/>
    <cellStyle name="Followed Hyperlink" xfId="629" builtinId="9" hidden="1"/>
    <cellStyle name="Followed Hyperlink" xfId="491" builtinId="9" hidden="1"/>
    <cellStyle name="Followed Hyperlink" xfId="489" builtinId="9" hidden="1"/>
    <cellStyle name="Followed Hyperlink" xfId="459" builtinId="9" hidden="1"/>
    <cellStyle name="Followed Hyperlink" xfId="223" builtinId="9" hidden="1"/>
    <cellStyle name="Followed Hyperlink" xfId="343" builtinId="9" hidden="1"/>
    <cellStyle name="Followed Hyperlink" xfId="414" builtinId="9" hidden="1"/>
    <cellStyle name="Followed Hyperlink" xfId="501" builtinId="9" hidden="1"/>
    <cellStyle name="Followed Hyperlink" xfId="674" builtinId="9" hidden="1"/>
    <cellStyle name="Followed Hyperlink" xfId="145" builtinId="9" hidden="1"/>
    <cellStyle name="Followed Hyperlink" xfId="95" builtinId="9" hidden="1"/>
    <cellStyle name="Followed Hyperlink" xfId="626" builtinId="9" hidden="1"/>
    <cellStyle name="Followed Hyperlink" xfId="384" builtinId="9" hidden="1"/>
    <cellStyle name="Followed Hyperlink" xfId="625" builtinId="9" hidden="1"/>
    <cellStyle name="Followed Hyperlink" xfId="788" builtinId="9" hidden="1"/>
    <cellStyle name="Followed Hyperlink" xfId="174" builtinId="9" hidden="1"/>
    <cellStyle name="Followed Hyperlink" xfId="539" builtinId="9" hidden="1"/>
    <cellStyle name="Followed Hyperlink" xfId="698" builtinId="9" hidden="1"/>
    <cellStyle name="Followed Hyperlink" xfId="615" builtinId="9" hidden="1"/>
    <cellStyle name="Followed Hyperlink" xfId="84" builtinId="9" hidden="1"/>
    <cellStyle name="Followed Hyperlink" xfId="482" builtinId="9" hidden="1"/>
    <cellStyle name="Followed Hyperlink" xfId="556" builtinId="9" hidden="1"/>
    <cellStyle name="Followed Hyperlink" xfId="624" builtinId="9" hidden="1"/>
    <cellStyle name="Followed Hyperlink" xfId="554" builtinId="9" hidden="1"/>
    <cellStyle name="Followed Hyperlink" xfId="502" builtinId="9" hidden="1"/>
    <cellStyle name="Followed Hyperlink" xfId="341" builtinId="9" hidden="1"/>
    <cellStyle name="Followed Hyperlink" xfId="483" builtinId="9" hidden="1"/>
    <cellStyle name="Followed Hyperlink" xfId="796" builtinId="9" hidden="1"/>
    <cellStyle name="Followed Hyperlink" xfId="499" builtinId="9" hidden="1"/>
    <cellStyle name="Followed Hyperlink" xfId="227" builtinId="9" hidden="1"/>
    <cellStyle name="Followed Hyperlink" xfId="190" builtinId="9" hidden="1"/>
    <cellStyle name="Followed Hyperlink" xfId="63" builtinId="9" hidden="1"/>
    <cellStyle name="Followed Hyperlink" xfId="184" builtinId="9" hidden="1"/>
    <cellStyle name="Followed Hyperlink" xfId="638" builtinId="9" hidden="1"/>
    <cellStyle name="Followed Hyperlink" xfId="681" builtinId="9" hidden="1"/>
    <cellStyle name="Followed Hyperlink" xfId="746" builtinId="9" hidden="1"/>
    <cellStyle name="Followed Hyperlink" xfId="766" builtinId="9" hidden="1"/>
    <cellStyle name="Followed Hyperlink" xfId="462" builtinId="9" hidden="1"/>
    <cellStyle name="Followed Hyperlink" xfId="38" builtinId="9" hidden="1"/>
    <cellStyle name="Followed Hyperlink" xfId="313" builtinId="9" hidden="1"/>
    <cellStyle name="Followed Hyperlink" xfId="545" builtinId="9" hidden="1"/>
    <cellStyle name="Followed Hyperlink" xfId="219" builtinId="9" hidden="1"/>
    <cellStyle name="Followed Hyperlink" xfId="126" builtinId="9" hidden="1"/>
    <cellStyle name="Followed Hyperlink" xfId="486" builtinId="9" hidden="1"/>
    <cellStyle name="Followed Hyperlink" xfId="322" builtinId="9" hidden="1"/>
    <cellStyle name="Followed Hyperlink" xfId="565" builtinId="9" hidden="1"/>
    <cellStyle name="Followed Hyperlink" xfId="719" builtinId="9" hidden="1"/>
    <cellStyle name="Followed Hyperlink" xfId="679" builtinId="9" hidden="1"/>
    <cellStyle name="Followed Hyperlink" xfId="87" builtinId="9" hidden="1"/>
    <cellStyle name="Followed Hyperlink" xfId="585" builtinId="9" hidden="1"/>
    <cellStyle name="Followed Hyperlink" xfId="15" builtinId="9" hidden="1"/>
    <cellStyle name="Followed Hyperlink" xfId="420" builtinId="9" hidden="1"/>
    <cellStyle name="Followed Hyperlink" xfId="589" builtinId="9" hidden="1"/>
    <cellStyle name="Followed Hyperlink" xfId="582" builtinId="9" hidden="1"/>
    <cellStyle name="Followed Hyperlink" xfId="683" builtinId="9" hidden="1"/>
    <cellStyle name="Followed Hyperlink" xfId="778" builtinId="9" hidden="1"/>
    <cellStyle name="Followed Hyperlink" xfId="274" builtinId="9" hidden="1"/>
    <cellStyle name="Followed Hyperlink" xfId="601" builtinId="9" hidden="1"/>
    <cellStyle name="Followed Hyperlink" xfId="309" builtinId="9" hidden="1"/>
    <cellStyle name="Followed Hyperlink" xfId="215" builtinId="9" hidden="1"/>
    <cellStyle name="Followed Hyperlink" xfId="249" builtinId="9" hidden="1"/>
    <cellStyle name="Followed Hyperlink" xfId="771" builtinId="9" hidden="1"/>
    <cellStyle name="Followed Hyperlink" xfId="65" builtinId="9" hidden="1"/>
    <cellStyle name="Followed Hyperlink" xfId="26" builtinId="9" hidden="1"/>
    <cellStyle name="Followed Hyperlink" xfId="606" builtinId="9" hidden="1"/>
    <cellStyle name="Followed Hyperlink" xfId="616" builtinId="9" hidden="1"/>
    <cellStyle name="Followed Hyperlink" xfId="525" builtinId="9" hidden="1"/>
    <cellStyle name="Followed Hyperlink" xfId="75" builtinId="9" hidden="1"/>
    <cellStyle name="Followed Hyperlink" xfId="224" builtinId="9" hidden="1"/>
    <cellStyle name="Followed Hyperlink" xfId="306" builtinId="9" hidden="1"/>
    <cellStyle name="Followed Hyperlink" xfId="558" builtinId="9" hidden="1"/>
    <cellStyle name="Followed Hyperlink" xfId="258" builtinId="9" hidden="1"/>
    <cellStyle name="Followed Hyperlink" xfId="797" builtinId="9" hidden="1"/>
    <cellStyle name="Followed Hyperlink" xfId="176" builtinId="9" hidden="1"/>
    <cellStyle name="Followed Hyperlink" xfId="320" builtinId="9" hidden="1"/>
    <cellStyle name="Followed Hyperlink" xfId="543" builtinId="9" hidden="1"/>
    <cellStyle name="Followed Hyperlink" xfId="39" builtinId="9" hidden="1"/>
    <cellStyle name="Followed Hyperlink" xfId="460" builtinId="9" hidden="1"/>
    <cellStyle name="Followed Hyperlink" xfId="124" builtinId="9" hidden="1"/>
    <cellStyle name="Followed Hyperlink" xfId="784" builtinId="9" hidden="1"/>
    <cellStyle name="Followed Hyperlink" xfId="472" builtinId="9" hidden="1"/>
    <cellStyle name="Followed Hyperlink" xfId="113" builtinId="9" hidden="1"/>
    <cellStyle name="Followed Hyperlink" xfId="583" builtinId="9" hidden="1"/>
    <cellStyle name="Followed Hyperlink" xfId="330" builtinId="9" hidden="1"/>
    <cellStyle name="Followed Hyperlink" xfId="666" builtinId="9" hidden="1"/>
    <cellStyle name="Followed Hyperlink" xfId="517" builtinId="9" hidden="1"/>
    <cellStyle name="Followed Hyperlink" xfId="512" builtinId="9" hidden="1"/>
    <cellStyle name="Followed Hyperlink" xfId="656" builtinId="9" hidden="1"/>
    <cellStyle name="Followed Hyperlink" xfId="280" builtinId="9" hidden="1"/>
    <cellStyle name="Followed Hyperlink" xfId="560" builtinId="9" hidden="1"/>
    <cellStyle name="Followed Hyperlink" xfId="735" builtinId="9" hidden="1"/>
    <cellStyle name="Followed Hyperlink" xfId="134" builtinId="9" hidden="1"/>
    <cellStyle name="Followed Hyperlink" xfId="608" builtinId="9" hidden="1"/>
    <cellStyle name="Followed Hyperlink" xfId="304" builtinId="9" hidden="1"/>
    <cellStyle name="Followed Hyperlink" xfId="187" builtinId="9" hidden="1"/>
    <cellStyle name="Followed Hyperlink" xfId="264" builtinId="9" hidden="1"/>
    <cellStyle name="Followed Hyperlink" xfId="393" builtinId="9" hidden="1"/>
    <cellStyle name="Followed Hyperlink" xfId="291" builtinId="9" hidden="1"/>
    <cellStyle name="Followed Hyperlink" xfId="557" builtinId="9" hidden="1"/>
    <cellStyle name="Followed Hyperlink" xfId="526" builtinId="9" hidden="1"/>
    <cellStyle name="Followed Hyperlink" xfId="534" builtinId="9" hidden="1"/>
    <cellStyle name="Followed Hyperlink" xfId="142" builtinId="9" hidden="1"/>
    <cellStyle name="Followed Hyperlink" xfId="125" builtinId="9" hidden="1"/>
    <cellStyle name="Followed Hyperlink" xfId="167" builtinId="9" hidden="1"/>
    <cellStyle name="Followed Hyperlink" xfId="699" builtinId="9" hidden="1"/>
    <cellStyle name="Followed Hyperlink" xfId="777" builtinId="9" hidden="1"/>
    <cellStyle name="Followed Hyperlink" xfId="747" builtinId="9" hidden="1"/>
    <cellStyle name="Followed Hyperlink" xfId="217" builtinId="9" hidden="1"/>
    <cellStyle name="Followed Hyperlink" xfId="739" builtinId="9" hidden="1"/>
    <cellStyle name="Followed Hyperlink" xfId="745" builtinId="9" hidden="1"/>
    <cellStyle name="Followed Hyperlink" xfId="779" builtinId="9" hidden="1"/>
    <cellStyle name="Followed Hyperlink" xfId="246" builtinId="9" hidden="1"/>
    <cellStyle name="Followed Hyperlink" xfId="197" builtinId="9" hidden="1"/>
    <cellStyle name="Followed Hyperlink" xfId="546" builtinId="9" hidden="1"/>
    <cellStyle name="Followed Hyperlink" xfId="312" builtinId="9" hidden="1"/>
    <cellStyle name="Followed Hyperlink" xfId="397" builtinId="9" hidden="1"/>
    <cellStyle name="Followed Hyperlink" xfId="353" builtinId="9" hidden="1"/>
    <cellStyle name="Followed Hyperlink" xfId="120" builtinId="9" hidden="1"/>
    <cellStyle name="Followed Hyperlink" xfId="241" builtinId="9" hidden="1"/>
    <cellStyle name="Followed Hyperlink" xfId="494" builtinId="9" hidden="1"/>
    <cellStyle name="Followed Hyperlink" xfId="73" builtinId="9" hidden="1"/>
    <cellStyle name="Followed Hyperlink" xfId="162" builtinId="9" hidden="1"/>
    <cellStyle name="Followed Hyperlink" xfId="509" builtinId="9" hidden="1"/>
    <cellStyle name="Followed Hyperlink" xfId="445" builtinId="9" hidden="1"/>
    <cellStyle name="Followed Hyperlink" xfId="508" builtinId="9" hidden="1"/>
    <cellStyle name="Followed Hyperlink" xfId="305" builtinId="9" hidden="1"/>
    <cellStyle name="Followed Hyperlink" xfId="154" builtinId="9" hidden="1"/>
    <cellStyle name="Followed Hyperlink" xfId="152" builtinId="9" hidden="1"/>
    <cellStyle name="Followed Hyperlink" xfId="644" builtinId="9" hidden="1"/>
    <cellStyle name="Followed Hyperlink" xfId="80" builtinId="9" hidden="1"/>
    <cellStyle name="Followed Hyperlink" xfId="166" builtinId="9" hidden="1"/>
    <cellStyle name="Followed Hyperlink" xfId="294" builtinId="9" hidden="1"/>
    <cellStyle name="Followed Hyperlink" xfId="268" builtinId="9" hidden="1"/>
    <cellStyle name="Followed Hyperlink" xfId="748" builtinId="9" hidden="1"/>
    <cellStyle name="Followed Hyperlink" xfId="317" builtinId="9" hidden="1"/>
    <cellStyle name="Followed Hyperlink" xfId="293" builtinId="9" hidden="1"/>
    <cellStyle name="Followed Hyperlink" xfId="759" builtinId="9" hidden="1"/>
    <cellStyle name="Followed Hyperlink" xfId="192" builtinId="9" hidden="1"/>
    <cellStyle name="Followed Hyperlink" xfId="407" builtinId="9" hidden="1"/>
    <cellStyle name="Followed Hyperlink" xfId="381" builtinId="9" hidden="1"/>
    <cellStyle name="Followed Hyperlink" xfId="408" builtinId="9" hidden="1"/>
    <cellStyle name="Followed Hyperlink" xfId="785" builtinId="9" hidden="1"/>
    <cellStyle name="Followed Hyperlink" xfId="265" builtinId="9" hidden="1"/>
    <cellStyle name="Followed Hyperlink" xfId="194" builtinId="9" hidden="1"/>
    <cellStyle name="Followed Hyperlink" xfId="91" builtinId="9" hidden="1"/>
    <cellStyle name="Followed Hyperlink" xfId="697" builtinId="9" hidden="1"/>
    <cellStyle name="Followed Hyperlink" xfId="751" builtinId="9" hidden="1"/>
    <cellStyle name="Followed Hyperlink" xfId="209" builtinId="9" hidden="1"/>
    <cellStyle name="Followed Hyperlink" xfId="431" builtinId="9" hidden="1"/>
    <cellStyle name="Followed Hyperlink" xfId="769" builtinId="9" hidden="1"/>
    <cellStyle name="Followed Hyperlink" xfId="544" builtinId="9" hidden="1"/>
    <cellStyle name="Followed Hyperlink" xfId="255" builtinId="9" hidden="1"/>
    <cellStyle name="Followed Hyperlink" xfId="762" builtinId="9" hidden="1"/>
    <cellStyle name="Followed Hyperlink" xfId="135" builtinId="9" hidden="1"/>
    <cellStyle name="Followed Hyperlink" xfId="272" builtinId="9" hidden="1"/>
    <cellStyle name="Followed Hyperlink" xfId="765" builtinId="9" hidden="1"/>
    <cellStyle name="Followed Hyperlink" xfId="790" builtinId="9" hidden="1"/>
    <cellStyle name="Followed Hyperlink" xfId="451" builtinId="9" hidden="1"/>
    <cellStyle name="Followed Hyperlink" xfId="40" builtinId="9" hidden="1"/>
    <cellStyle name="Followed Hyperlink" xfId="574" builtinId="9" hidden="1"/>
    <cellStyle name="Followed Hyperlink" xfId="114" builtinId="9" hidden="1"/>
    <cellStyle name="Followed Hyperlink" xfId="195" builtinId="9" hidden="1"/>
    <cellStyle name="Followed Hyperlink" xfId="770" builtinId="9" hidden="1"/>
    <cellStyle name="Followed Hyperlink" xfId="44" builtinId="9" hidden="1"/>
    <cellStyle name="Followed Hyperlink" xfId="153" builtinId="9" hidden="1"/>
    <cellStyle name="Followed Hyperlink" xfId="395" builtinId="9" hidden="1"/>
    <cellStyle name="Followed Hyperlink" xfId="493" builtinId="9" hidden="1"/>
    <cellStyle name="Followed Hyperlink" xfId="722" builtinId="9" hidden="1"/>
    <cellStyle name="Followed Hyperlink" xfId="774" builtinId="9" hidden="1"/>
    <cellStyle name="Followed Hyperlink" xfId="86" builtinId="9" hidden="1"/>
    <cellStyle name="Followed Hyperlink" xfId="786" builtinId="9" hidden="1"/>
    <cellStyle name="Followed Hyperlink" xfId="380" builtinId="9" hidden="1"/>
    <cellStyle name="Followed Hyperlink" xfId="441" builtinId="9" hidden="1"/>
    <cellStyle name="Followed Hyperlink" xfId="533" builtinId="9" hidden="1"/>
    <cellStyle name="Followed Hyperlink" xfId="653" builtinId="9" hidden="1"/>
    <cellStyle name="Followed Hyperlink" xfId="760" builtinId="9" hidden="1"/>
    <cellStyle name="Followed Hyperlink" xfId="447" builtinId="9" hidden="1"/>
    <cellStyle name="Followed Hyperlink" xfId="382" builtinId="9" hidden="1"/>
    <cellStyle name="Followed Hyperlink" xfId="571" builtinId="9" hidden="1"/>
    <cellStyle name="Followed Hyperlink" xfId="244" builtinId="9" hidden="1"/>
    <cellStyle name="Followed Hyperlink" xfId="287" builtinId="9" hidden="1"/>
    <cellStyle name="Followed Hyperlink" xfId="753" builtinId="9" hidden="1"/>
    <cellStyle name="Followed Hyperlink" xfId="577" builtinId="9" hidden="1"/>
    <cellStyle name="Followed Hyperlink" xfId="669" builtinId="9" hidden="1"/>
    <cellStyle name="Followed Hyperlink" xfId="694" builtinId="9" hidden="1"/>
    <cellStyle name="Followed Hyperlink" xfId="782" builtinId="9" hidden="1"/>
    <cellStyle name="Followed Hyperlink" xfId="342" builtinId="9" hidden="1"/>
    <cellStyle name="Followed Hyperlink" xfId="426" builtinId="9" hidden="1"/>
    <cellStyle name="Followed Hyperlink" xfId="216" builtinId="9" hidden="1"/>
    <cellStyle name="Followed Hyperlink" xfId="732" builtinId="9" hidden="1"/>
    <cellStyle name="Followed Hyperlink" xfId="202" builtinId="9" hidden="1"/>
    <cellStyle name="Followed Hyperlink" xfId="518" builtinId="9" hidden="1"/>
    <cellStyle name="Followed Hyperlink" xfId="378" builtinId="9" hidden="1"/>
    <cellStyle name="Followed Hyperlink" xfId="12" builtinId="9" hidden="1"/>
    <cellStyle name="Followed Hyperlink" xfId="295" builtinId="9" hidden="1"/>
    <cellStyle name="Followed Hyperlink" xfId="490" builtinId="9" hidden="1"/>
    <cellStyle name="Followed Hyperlink" xfId="597" builtinId="9" hidden="1"/>
    <cellStyle name="Followed Hyperlink" xfId="555" builtinId="9" hidden="1"/>
    <cellStyle name="Followed Hyperlink" xfId="693" builtinId="9" hidden="1"/>
    <cellStyle name="Followed Hyperlink" xfId="677" builtinId="9" hidden="1"/>
    <cellStyle name="Followed Hyperlink" xfId="628" builtinId="9" hidden="1"/>
    <cellStyle name="Followed Hyperlink" xfId="359" builtinId="9" hidden="1"/>
    <cellStyle name="Followed Hyperlink" xfId="211" builtinId="9" hidden="1"/>
    <cellStyle name="Followed Hyperlink" xfId="242" builtinId="9" hidden="1"/>
    <cellStyle name="Followed Hyperlink" xfId="614" builtinId="9" hidden="1"/>
    <cellStyle name="Followed Hyperlink" xfId="758" builtinId="9" hidden="1"/>
    <cellStyle name="Followed Hyperlink" xfId="563" builtinId="9" hidden="1"/>
    <cellStyle name="Followed Hyperlink" xfId="348" builtinId="9" hidden="1"/>
    <cellStyle name="Followed Hyperlink" xfId="252" builtinId="9" hidden="1"/>
    <cellStyle name="Followed Hyperlink" xfId="497" builtinId="9" hidden="1"/>
    <cellStyle name="Followed Hyperlink" xfId="690" builtinId="9" hidden="1"/>
    <cellStyle name="Followed Hyperlink" xfId="711" builtinId="9" hidden="1"/>
    <cellStyle name="Followed Hyperlink" xfId="245" builtinId="9" hidden="1"/>
    <cellStyle name="Followed Hyperlink" xfId="710" builtinId="9" hidden="1"/>
    <cellStyle name="Followed Hyperlink" xfId="129" builtinId="9" hidden="1"/>
    <cellStyle name="Followed Hyperlink" xfId="680" builtinId="9" hidden="1"/>
    <cellStyle name="Followed Hyperlink" xfId="282" builtinId="9" hidden="1"/>
    <cellStyle name="Followed Hyperlink" xfId="327" builtinId="9" hidden="1"/>
    <cellStyle name="Followed Hyperlink" xfId="632" builtinId="9" hidden="1"/>
    <cellStyle name="Followed Hyperlink" xfId="97" builtinId="9" hidden="1"/>
    <cellStyle name="Followed Hyperlink" xfId="59" builtinId="9" hidden="1"/>
    <cellStyle name="Followed Hyperlink" xfId="99" builtinId="9" hidden="1"/>
    <cellStyle name="Followed Hyperlink" xfId="495" builtinId="9" hidden="1"/>
    <cellStyle name="Followed Hyperlink" xfId="783" builtinId="9" hidden="1"/>
    <cellStyle name="Followed Hyperlink" xfId="179" builtinId="9" hidden="1"/>
    <cellStyle name="Followed Hyperlink" xfId="637" builtinId="9" hidden="1"/>
    <cellStyle name="Followed Hyperlink" xfId="220" builtinId="9" hidden="1"/>
    <cellStyle name="Followed Hyperlink" xfId="670" builtinId="9" hidden="1"/>
    <cellStyle name="Followed Hyperlink" xfId="439" builtinId="9" hidden="1"/>
    <cellStyle name="Followed Hyperlink" xfId="147" builtinId="9" hidden="1"/>
    <cellStyle name="Followed Hyperlink" xfId="401" builtinId="9" hidden="1"/>
    <cellStyle name="Followed Hyperlink" xfId="423" builtinId="9" hidden="1"/>
    <cellStyle name="Followed Hyperlink" xfId="611" builtinId="9" hidden="1"/>
    <cellStyle name="Followed Hyperlink" xfId="368" builtinId="9" hidden="1"/>
    <cellStyle name="Followed Hyperlink" xfId="620" builtinId="9" hidden="1"/>
    <cellStyle name="Followed Hyperlink" xfId="54" builtinId="9" hidden="1"/>
    <cellStyle name="Followed Hyperlink" xfId="768" builtinId="9" hidden="1"/>
    <cellStyle name="Followed Hyperlink" xfId="108" builtinId="9" hidden="1"/>
    <cellStyle name="Followed Hyperlink" xfId="531" builtinId="9" hidden="1"/>
    <cellStyle name="Followed Hyperlink" xfId="296" builtinId="9" hidden="1"/>
    <cellStyle name="Followed Hyperlink" xfId="345" builtinId="9" hidden="1"/>
    <cellStyle name="Followed Hyperlink" xfId="645" builtinId="9" hidden="1"/>
    <cellStyle name="Followed Hyperlink" xfId="248" builtinId="9" hidden="1"/>
    <cellStyle name="Followed Hyperlink" xfId="607" builtinId="9" hidden="1"/>
    <cellStyle name="Followed Hyperlink" xfId="744" builtinId="9" hidden="1"/>
    <cellStyle name="Followed Hyperlink" xfId="116" builtinId="9" hidden="1"/>
    <cellStyle name="Followed Hyperlink" xfId="8" builtinId="9" hidden="1"/>
    <cellStyle name="Followed Hyperlink" xfId="604" builtinId="9" hidden="1"/>
    <cellStyle name="Followed Hyperlink" xfId="596" builtinId="9" hidden="1"/>
    <cellStyle name="Followed Hyperlink" xfId="298" builtinId="9" hidden="1"/>
    <cellStyle name="Followed Hyperlink" xfId="37" builtinId="9" hidden="1"/>
    <cellStyle name="Followed Hyperlink" xfId="104" builtinId="9" hidden="1"/>
    <cellStyle name="Followed Hyperlink" xfId="430" builtinId="9" hidden="1"/>
    <cellStyle name="Followed Hyperlink" xfId="433" builtinId="9" hidden="1"/>
    <cellStyle name="Followed Hyperlink" xfId="56" builtinId="9" hidden="1"/>
    <cellStyle name="Followed Hyperlink" xfId="689" builtinId="9" hidden="1"/>
    <cellStyle name="Followed Hyperlink" xfId="43" builtinId="9" hidden="1"/>
    <cellStyle name="Followed Hyperlink" xfId="603" builtinId="9" hidden="1"/>
    <cellStyle name="Followed Hyperlink" xfId="240" builtinId="9" hidden="1"/>
    <cellStyle name="Followed Hyperlink" xfId="308" builtinId="9" hidden="1"/>
    <cellStyle name="Followed Hyperlink" xfId="366" builtinId="9" hidden="1"/>
    <cellStyle name="Followed Hyperlink" xfId="584" builtinId="9" hidden="1"/>
    <cellStyle name="Followed Hyperlink" xfId="100" builtinId="9" hidden="1"/>
    <cellStyle name="Followed Hyperlink" xfId="588" builtinId="9" hidden="1"/>
    <cellStyle name="Followed Hyperlink" xfId="140" builtinId="9" hidden="1"/>
    <cellStyle name="Followed Hyperlink" xfId="648" builtinId="9" hidden="1"/>
    <cellStyle name="Followed Hyperlink" xfId="121" builtinId="9" hidden="1"/>
    <cellStyle name="Followed Hyperlink" xfId="477" builtinId="9" hidden="1"/>
    <cellStyle name="Followed Hyperlink" xfId="442" builtinId="9" hidden="1"/>
    <cellStyle name="Followed Hyperlink" xfId="717" builtinId="9" hidden="1"/>
    <cellStyle name="Followed Hyperlink" xfId="150" builtinId="9" hidden="1"/>
    <cellStyle name="Followed Hyperlink" xfId="738" builtinId="9" hidden="1"/>
    <cellStyle name="Followed Hyperlink" xfId="650" builtinId="9" hidden="1"/>
    <cellStyle name="Followed Hyperlink" xfId="564" builtinId="9" hidden="1"/>
    <cellStyle name="Followed Hyperlink" xfId="9" builtinId="9" hidden="1"/>
    <cellStyle name="Followed Hyperlink" xfId="218" builtinId="9" hidden="1"/>
    <cellStyle name="Followed Hyperlink" xfId="667" builtinId="9" hidden="1"/>
    <cellStyle name="Followed Hyperlink" xfId="321" builtinId="9" hidden="1"/>
    <cellStyle name="Followed Hyperlink" xfId="77" builtinId="9" hidden="1"/>
    <cellStyle name="Followed Hyperlink" xfId="221" builtinId="9" hidden="1"/>
    <cellStyle name="Followed Hyperlink" xfId="658" builtinId="9" hidden="1"/>
    <cellStyle name="Followed Hyperlink" xfId="314" builtinId="9" hidden="1"/>
    <cellStyle name="Followed Hyperlink" xfId="386" builtinId="9" hidden="1"/>
    <cellStyle name="Followed Hyperlink" xfId="798" builtinId="9" hidden="1"/>
    <cellStyle name="Followed Hyperlink" xfId="362" builtinId="9" hidden="1"/>
    <cellStyle name="Followed Hyperlink" xfId="316" builtinId="9" hidden="1"/>
    <cellStyle name="Followed Hyperlink" xfId="351" builtinId="9" hidden="1"/>
    <cellStyle name="Followed Hyperlink" xfId="7" builtinId="9" hidden="1"/>
    <cellStyle name="Followed Hyperlink" xfId="429" builtinId="9" hidden="1"/>
    <cellStyle name="Followed Hyperlink" xfId="379" builtinId="9" hidden="1"/>
    <cellStyle name="Followed Hyperlink" xfId="773" builtinId="9" hidden="1"/>
    <cellStyle name="Followed Hyperlink" xfId="488" builtinId="9" hidden="1"/>
    <cellStyle name="Followed Hyperlink" xfId="703" builtinId="9" hidden="1"/>
    <cellStyle name="Followed Hyperlink" xfId="170" builtinId="9" hidden="1"/>
    <cellStyle name="Followed Hyperlink" xfId="522" builtinId="9" hidden="1"/>
    <cellStyle name="Followed Hyperlink" xfId="336" builtinId="9" hidden="1"/>
    <cellStyle name="Followed Hyperlink" xfId="371" builtinId="9" hidden="1"/>
    <cellStyle name="Followed Hyperlink" xfId="199" builtinId="9" hidden="1"/>
    <cellStyle name="Followed Hyperlink" xfId="160" builtinId="9" hidden="1"/>
    <cellStyle name="Followed Hyperlink" xfId="602" builtinId="9" hidden="1"/>
    <cellStyle name="Followed Hyperlink" xfId="590" builtinId="9" hidden="1"/>
    <cellStyle name="Followed Hyperlink" xfId="454" builtinId="9" hidden="1"/>
    <cellStyle name="Followed Hyperlink" xfId="23" builtinId="9" hidden="1"/>
    <cellStyle name="Followed Hyperlink" xfId="318" builtinId="9" hidden="1"/>
    <cellStyle name="Followed Hyperlink" xfId="789" builtinId="9" hidden="1"/>
    <cellStyle name="Followed Hyperlink" xfId="458" builtinId="9" hidden="1"/>
    <cellStyle name="Followed Hyperlink" xfId="708" builtinId="9" hidden="1"/>
    <cellStyle name="Followed Hyperlink" xfId="562" builtinId="9" hidden="1"/>
    <cellStyle name="Followed Hyperlink" xfId="45" builtinId="9" hidden="1"/>
    <cellStyle name="Followed Hyperlink" xfId="713" builtinId="9" hidden="1"/>
    <cellStyle name="Followed Hyperlink" xfId="733" builtinId="9" hidden="1"/>
    <cellStyle name="Followed Hyperlink" xfId="600" builtinId="9" hidden="1"/>
    <cellStyle name="Followed Hyperlink" xfId="663" builtinId="9" hidden="1"/>
    <cellStyle name="Followed Hyperlink" xfId="6" builtinId="9" hidden="1"/>
    <cellStyle name="Followed Hyperlink" xfId="755" builtinId="9" hidden="1"/>
    <cellStyle name="Followed Hyperlink" xfId="568" builtinId="9" hidden="1"/>
    <cellStyle name="Followed Hyperlink" xfId="3" builtinId="9" hidden="1"/>
    <cellStyle name="Followed Hyperlink" xfId="485" builtinId="9" hidden="1"/>
    <cellStyle name="Followed Hyperlink" xfId="794" builtinId="9" hidden="1"/>
    <cellStyle name="Followed Hyperlink" xfId="411" builtinId="9" hidden="1"/>
    <cellStyle name="Followed Hyperlink" xfId="659" builtinId="9" hidden="1"/>
    <cellStyle name="Followed Hyperlink" xfId="157" builtinId="9" hidden="1"/>
    <cellStyle name="Followed Hyperlink" xfId="250" builtinId="9" hidden="1"/>
    <cellStyle name="Followed Hyperlink" xfId="399" builtinId="9" hidden="1"/>
    <cellStyle name="Followed Hyperlink" xfId="473" builtinId="9" hidden="1"/>
    <cellStyle name="Followed Hyperlink" xfId="290" builtinId="9" hidden="1"/>
    <cellStyle name="Followed Hyperlink" xfId="185" builtinId="9" hidden="1"/>
    <cellStyle name="Followed Hyperlink" xfId="204" builtinId="9" hidden="1"/>
    <cellStyle name="Followed Hyperlink" xfId="673" builtinId="9" hidden="1"/>
    <cellStyle name="Followed Hyperlink" xfId="74" builtinId="9" hidden="1"/>
    <cellStyle name="Followed Hyperlink" xfId="232" builtinId="9" hidden="1"/>
    <cellStyle name="Followed Hyperlink" xfId="14" builtinId="9" hidden="1"/>
    <cellStyle name="Followed Hyperlink" xfId="467" builtinId="9" hidden="1"/>
    <cellStyle name="Followed Hyperlink" xfId="642" builtinId="9" hidden="1"/>
    <cellStyle name="Followed Hyperlink" xfId="49" builtinId="9" hidden="1"/>
    <cellStyle name="Followed Hyperlink" xfId="107" builtinId="9" hidden="1"/>
    <cellStyle name="Followed Hyperlink" xfId="438" builtinId="9" hidden="1"/>
    <cellStyle name="Followed Hyperlink" xfId="657" builtinId="9" hidden="1"/>
    <cellStyle name="Followed Hyperlink" xfId="266" builtinId="9" hidden="1"/>
    <cellStyle name="Followed Hyperlink" xfId="476" builtinId="9" hidden="1"/>
    <cellStyle name="Followed Hyperlink" xfId="90" builtinId="9" hidden="1"/>
    <cellStyle name="Followed Hyperlink" xfId="469" builtinId="9" hidden="1"/>
    <cellStyle name="Followed Hyperlink" xfId="331" builtinId="9" hidden="1"/>
    <cellStyle name="Followed Hyperlink" xfId="283" builtinId="9" hidden="1"/>
    <cellStyle name="Followed Hyperlink" xfId="132" builtinId="9" hidden="1"/>
    <cellStyle name="Followed Hyperlink" xfId="594" builtinId="9" hidden="1"/>
    <cellStyle name="Followed Hyperlink" xfId="682" builtinId="9" hidden="1"/>
    <cellStyle name="Followed Hyperlink" xfId="675" builtinId="9" hidden="1"/>
    <cellStyle name="Followed Hyperlink" xfId="612" builtinId="9" hidden="1"/>
    <cellStyle name="Followed Hyperlink" xfId="436" builtinId="9" hidden="1"/>
    <cellStyle name="Followed Hyperlink" xfId="273" builtinId="9" hidden="1"/>
    <cellStyle name="Followed Hyperlink" xfId="128" builtinId="9" hidden="1"/>
    <cellStyle name="Followed Hyperlink" xfId="270" builtinId="9" hidden="1"/>
    <cellStyle name="Followed Hyperlink" xfId="208" builtinId="9" hidden="1"/>
    <cellStyle name="Followed Hyperlink" xfId="311" builtinId="9" hidden="1"/>
    <cellStyle name="Followed Hyperlink" xfId="205" builtinId="9" hidden="1"/>
    <cellStyle name="Followed Hyperlink" xfId="390" builtinId="9" hidden="1"/>
    <cellStyle name="Followed Hyperlink" xfId="396" builtinId="9" hidden="1"/>
    <cellStyle name="Followed Hyperlink" xfId="231" builtinId="9" hidden="1"/>
    <cellStyle name="Followed Hyperlink" xfId="61" builtinId="9" hidden="1"/>
    <cellStyle name="Followed Hyperlink" xfId="398" builtinId="9" hidden="1"/>
    <cellStyle name="Followed Hyperlink" xfId="726" builtinId="9" hidden="1"/>
    <cellStyle name="Followed Hyperlink" xfId="763" builtinId="9" hidden="1"/>
    <cellStyle name="Followed Hyperlink" xfId="388" builtinId="9" hidden="1"/>
    <cellStyle name="Followed Hyperlink" xfId="647" builtinId="9" hidden="1"/>
    <cellStyle name="Followed Hyperlink" xfId="402" builtinId="9" hidden="1"/>
    <cellStyle name="Followed Hyperlink" xfId="511" builtinId="9" hidden="1"/>
    <cellStyle name="Followed Hyperlink" xfId="200" builtinId="9" hidden="1"/>
    <cellStyle name="Followed Hyperlink" xfId="360" builtinId="9" hidden="1"/>
    <cellStyle name="Followed Hyperlink" xfId="30" builtinId="9" hidden="1"/>
    <cellStyle name="Followed Hyperlink" xfId="117" builtinId="9" hidden="1"/>
    <cellStyle name="Followed Hyperlink" xfId="579" builtinId="9" hidden="1"/>
    <cellStyle name="Followed Hyperlink" xfId="188" builtinId="9" hidden="1"/>
    <cellStyle name="Followed Hyperlink" xfId="364" builtinId="9" hidden="1"/>
    <cellStyle name="Followed Hyperlink" xfId="143" builtinId="9" hidden="1"/>
    <cellStyle name="Followed Hyperlink" xfId="649" builtinId="9" hidden="1"/>
    <cellStyle name="Followed Hyperlink" xfId="700" builtinId="9" hidden="1"/>
    <cellStyle name="Followed Hyperlink" xfId="461" builtinId="9" hidden="1"/>
    <cellStyle name="Followed Hyperlink" xfId="706" builtinId="9" hidden="1"/>
    <cellStyle name="Followed Hyperlink" xfId="529" builtinId="9" hidden="1"/>
    <cellStyle name="Followed Hyperlink" xfId="239" builtinId="9" hidden="1"/>
    <cellStyle name="Followed Hyperlink" xfId="21" builtinId="9" hidden="1"/>
    <cellStyle name="Followed Hyperlink" xfId="105" builtinId="9" hidden="1"/>
    <cellStyle name="Followed Hyperlink" xfId="161" builtinId="9" hidden="1"/>
    <cellStyle name="Followed Hyperlink" xfId="627" builtinId="9" hidden="1"/>
    <cellStyle name="Followed Hyperlink" xfId="83" builtinId="9" hidden="1"/>
    <cellStyle name="Followed Hyperlink" xfId="374" builtinId="9" hidden="1"/>
    <cellStyle name="Followed Hyperlink" xfId="354" builtinId="9" hidden="1"/>
    <cellStyle name="Followed Hyperlink" xfId="358" builtinId="9" hidden="1"/>
    <cellStyle name="Followed Hyperlink" xfId="334" builtinId="9" hidden="1"/>
    <cellStyle name="Followed Hyperlink" xfId="47" builtinId="9" hidden="1"/>
    <cellStyle name="Followed Hyperlink" xfId="516" builtinId="9" hidden="1"/>
    <cellStyle name="Followed Hyperlink" xfId="263" builtinId="9" hidden="1"/>
    <cellStyle name="Followed Hyperlink" xfId="181" builtinId="9" hidden="1"/>
    <cellStyle name="Followed Hyperlink" xfId="78" builtinId="9" hidden="1"/>
    <cellStyle name="Followed Hyperlink" xfId="479" builtinId="9" hidden="1"/>
    <cellStyle name="Followed Hyperlink" xfId="352" builtinId="9" hidden="1"/>
    <cellStyle name="Followed Hyperlink" xfId="643" builtinId="9" hidden="1"/>
    <cellStyle name="Followed Hyperlink" xfId="527" builtinId="9" hidden="1"/>
    <cellStyle name="Followed Hyperlink" xfId="450" builtinId="9" hidden="1"/>
    <cellStyle name="Followed Hyperlink" xfId="276" builtinId="9" hidden="1"/>
    <cellStyle name="Followed Hyperlink" xfId="547" builtinId="9" hidden="1"/>
    <cellStyle name="Followed Hyperlink" xfId="721" builtinId="9" hidden="1"/>
    <cellStyle name="Followed Hyperlink" xfId="4" builtinId="9" hidden="1"/>
    <cellStyle name="Followed Hyperlink" xfId="623" builtinId="9" hidden="1"/>
    <cellStyle name="Followed Hyperlink" xfId="383" builtinId="9" hidden="1"/>
    <cellStyle name="Followed Hyperlink" xfId="504" builtinId="9" hidden="1"/>
    <cellStyle name="Followed Hyperlink" xfId="671" builtinId="9" hidden="1"/>
    <cellStyle name="Followed Hyperlink" xfId="247" builtinId="9" hidden="1"/>
    <cellStyle name="Followed Hyperlink" xfId="480" builtinId="9" hidden="1"/>
    <cellStyle name="Followed Hyperlink" xfId="17" builtinId="9" hidden="1"/>
    <cellStyle name="Followed Hyperlink" xfId="109" builtinId="9" hidden="1"/>
    <cellStyle name="Followed Hyperlink" xfId="139" builtinId="9" hidden="1"/>
    <cellStyle name="Followed Hyperlink" xfId="646" builtinId="9" hidden="1"/>
    <cellStyle name="Followed Hyperlink" xfId="326" builtinId="9" hidden="1"/>
    <cellStyle name="Followed Hyperlink" xfId="279" builtinId="9" hidden="1"/>
    <cellStyle name="Followed Hyperlink" xfId="767" builtinId="9" hidden="1"/>
    <cellStyle name="Followed Hyperlink" xfId="28" builtinId="9" hidden="1"/>
    <cellStyle name="Followed Hyperlink" xfId="344" builtinId="9" hidden="1"/>
    <cellStyle name="Followed Hyperlink" xfId="622" builtinId="9" hidden="1"/>
    <cellStyle name="Followed Hyperlink" xfId="720" builtinId="9" hidden="1"/>
    <cellStyle name="Followed Hyperlink" xfId="257" builtinId="9" hidden="1"/>
    <cellStyle name="Followed Hyperlink" xfId="764" builtinId="9" hidden="1"/>
    <cellStyle name="Followed Hyperlink" xfId="400" builtinId="9" hidden="1"/>
    <cellStyle name="Followed Hyperlink" xfId="325" builtinId="9" hidden="1"/>
    <cellStyle name="Followed Hyperlink" xfId="691" builtinId="9" hidden="1"/>
    <cellStyle name="Followed Hyperlink" xfId="688" builtinId="9" hidden="1"/>
    <cellStyle name="Followed Hyperlink" xfId="234" builtinId="9" hidden="1"/>
    <cellStyle name="Followed Hyperlink" xfId="226" builtinId="9" hidden="1"/>
    <cellStyle name="Followed Hyperlink" xfId="532" builtinId="9" hidden="1"/>
    <cellStyle name="Followed Hyperlink" xfId="471" builtinId="9" hidden="1"/>
    <cellStyle name="Followed Hyperlink" xfId="542" builtinId="9" hidden="1"/>
    <cellStyle name="Followed Hyperlink" xfId="292" builtinId="9" hidden="1"/>
    <cellStyle name="Followed Hyperlink" xfId="254" builtinId="9" hidden="1"/>
    <cellStyle name="Followed Hyperlink" xfId="389" builtinId="9" hidden="1"/>
    <cellStyle name="Followed Hyperlink" xfId="591" builtinId="9" hidden="1"/>
    <cellStyle name="Followed Hyperlink" xfId="32" builtinId="9" hidden="1"/>
    <cellStyle name="Followed Hyperlink" xfId="446" builtinId="9" hidden="1"/>
    <cellStyle name="Followed Hyperlink" xfId="576" builtinId="9" hidden="1"/>
    <cellStyle name="Followed Hyperlink" xfId="96" builtinId="9" hidden="1"/>
    <cellStyle name="Followed Hyperlink" xfId="229" builtinId="9" hidden="1"/>
    <cellStyle name="Followed Hyperlink" xfId="299" builtinId="9" hidden="1"/>
    <cellStyle name="Followed Hyperlink" xfId="149" builtinId="9" hidden="1"/>
    <cellStyle name="Followed Hyperlink" xfId="350" builtinId="9" hidden="1"/>
    <cellStyle name="Followed Hyperlink" xfId="225" builtinId="9" hidden="1"/>
    <cellStyle name="Followed Hyperlink" xfId="639" builtinId="9" hidden="1"/>
    <cellStyle name="Followed Hyperlink" xfId="302" builtinId="9" hidden="1"/>
    <cellStyle name="Followed Hyperlink" xfId="405" builtinId="9" hidden="1"/>
    <cellStyle name="Followed Hyperlink" xfId="685" builtinId="9" hidden="1"/>
    <cellStyle name="Followed Hyperlink" xfId="559" builtinId="9" hidden="1"/>
    <cellStyle name="Followed Hyperlink" xfId="595" builtinId="9" hidden="1"/>
    <cellStyle name="Followed Hyperlink" xfId="780" builtinId="9" hidden="1"/>
    <cellStyle name="Followed Hyperlink" xfId="206" builtinId="9" hidden="1"/>
    <cellStyle name="Followed Hyperlink" xfId="613" builtinId="9" hidden="1"/>
    <cellStyle name="Followed Hyperlink" xfId="289" builtinId="9" hidden="1"/>
    <cellStyle name="Followed Hyperlink" xfId="452" builtinId="9" hidden="1"/>
    <cellStyle name="Followed Hyperlink" xfId="146" builtinId="9" hidden="1"/>
    <cellStyle name="Followed Hyperlink" xfId="514" builtinId="9" hidden="1"/>
    <cellStyle name="Followed Hyperlink" xfId="521" builtinId="9" hidden="1"/>
    <cellStyle name="Followed Hyperlink" xfId="498" builtinId="9" hidden="1"/>
    <cellStyle name="Followed Hyperlink" xfId="144" builtinId="9" hidden="1"/>
    <cellStyle name="Followed Hyperlink" xfId="315" builtinId="9" hidden="1"/>
    <cellStyle name="Followed Hyperlink" xfId="186" builtinId="9" hidden="1"/>
    <cellStyle name="Followed Hyperlink" xfId="281" builtinId="9" hidden="1"/>
    <cellStyle name="Followed Hyperlink" xfId="572" builtinId="9" hidden="1"/>
    <cellStyle name="Followed Hyperlink" xfId="365" builtinId="9" hidden="1"/>
    <cellStyle name="Followed Hyperlink" xfId="535" builtinId="9" hidden="1"/>
    <cellStyle name="Followed Hyperlink" xfId="168" builtinId="9" hidden="1"/>
    <cellStyle name="Followed Hyperlink" xfId="727" builtinId="9" hidden="1"/>
    <cellStyle name="Followed Hyperlink" xfId="29" builtinId="9" hidden="1"/>
    <cellStyle name="Followed Hyperlink" xfId="440" builtinId="9" hidden="1"/>
    <cellStyle name="Followed Hyperlink" xfId="72" builtinId="9" hidden="1"/>
    <cellStyle name="Followed Hyperlink" xfId="50" builtinId="9" hidden="1"/>
    <cellStyle name="Followed Hyperlink" xfId="465" builtinId="9" hidden="1"/>
    <cellStyle name="Followed Hyperlink" xfId="338" builtinId="9" hidden="1"/>
    <cellStyle name="Followed Hyperlink" xfId="88" builtinId="9" hidden="1"/>
    <cellStyle name="Followed Hyperlink" xfId="515" builtinId="9" hidden="1"/>
    <cellStyle name="Followed Hyperlink" xfId="76" builtinId="9" hidden="1"/>
    <cellStyle name="Followed Hyperlink" xfId="453" builtinId="9" hidden="1"/>
    <cellStyle name="Followed Hyperlink" xfId="31" builtinId="9" hidden="1"/>
    <cellStyle name="Followed Hyperlink" xfId="749" builtinId="9" hidden="1"/>
    <cellStyle name="Followed Hyperlink" xfId="523" builtinId="9" hidden="1"/>
    <cellStyle name="Followed Hyperlink" xfId="310" builtinId="9" hidden="1"/>
    <cellStyle name="Followed Hyperlink" xfId="425" builtinId="9" hidden="1"/>
    <cellStyle name="Followed Hyperlink" xfId="212" builtinId="9" hidden="1"/>
    <cellStyle name="Followed Hyperlink" xfId="474" builtinId="9" hidden="1"/>
    <cellStyle name="Followed Hyperlink" xfId="180" builtinId="9" hidden="1"/>
    <cellStyle name="Followed Hyperlink" xfId="655" builtinId="9" hidden="1"/>
    <cellStyle name="Followed Hyperlink" xfId="456" builtinId="9" hidden="1"/>
    <cellStyle name="Followed Hyperlink" xfId="772" builtinId="9" hidden="1"/>
    <cellStyle name="Followed Hyperlink" xfId="372" builtinId="9" hidden="1"/>
    <cellStyle name="Followed Hyperlink" xfId="737" builtinId="9" hidden="1"/>
    <cellStyle name="Followed Hyperlink" xfId="586" builtinId="9" hidden="1"/>
    <cellStyle name="Followed Hyperlink" xfId="271" builtinId="9" hidden="1"/>
    <cellStyle name="Followed Hyperlink" xfId="621" builtinId="9" hidden="1"/>
    <cellStyle name="Followed Hyperlink" xfId="513" builtinId="9" hidden="1"/>
    <cellStyle name="Followed Hyperlink" xfId="55" builtinId="9" hidden="1"/>
    <cellStyle name="Followed Hyperlink" xfId="578" builtinId="9" hidden="1"/>
    <cellStyle name="Followed Hyperlink" xfId="787" builtinId="9" hidden="1"/>
    <cellStyle name="Followed Hyperlink" xfId="177" builtinId="9" hidden="1"/>
    <cellStyle name="Followed Hyperlink" xfId="530" builtinId="9" hidden="1"/>
    <cellStyle name="Followed Hyperlink" xfId="355" builtinId="9" hidden="1"/>
    <cellStyle name="Followed Hyperlink" xfId="435" builtinId="9" hidden="1"/>
    <cellStyle name="Followed Hyperlink" xfId="548" builtinId="9" hidden="1"/>
    <cellStyle name="Followed Hyperlink" xfId="102" builtinId="9" hidden="1"/>
    <cellStyle name="Followed Hyperlink" xfId="676" builtinId="9" hidden="1"/>
    <cellStyle name="Followed Hyperlink" xfId="463" builtinId="9" hidden="1"/>
    <cellStyle name="Followed Hyperlink" xfId="550" builtinId="9" hidden="1"/>
    <cellStyle name="Followed Hyperlink" xfId="714" builtinId="9" hidden="1"/>
    <cellStyle name="Followed Hyperlink" xfId="641" builtinId="9" hidden="1"/>
    <cellStyle name="Followed Hyperlink" xfId="715" builtinId="9" hidden="1"/>
    <cellStyle name="Followed Hyperlink" xfId="339" builtinId="9" hidden="1"/>
    <cellStyle name="Followed Hyperlink" xfId="35" builtinId="9" hidden="1"/>
    <cellStyle name="Followed Hyperlink" xfId="335" builtinId="9" hidden="1"/>
    <cellStyle name="Followed Hyperlink" xfId="178" builtinId="9" hidden="1"/>
    <cellStyle name="Followed Hyperlink" xfId="278" builtinId="9" hidden="1"/>
    <cellStyle name="Followed Hyperlink" xfId="228" builtinId="9" hidden="1"/>
    <cellStyle name="Followed Hyperlink" xfId="191" builtinId="9" hidden="1"/>
    <cellStyle name="Followed Hyperlink" xfId="412" builtinId="9" hidden="1"/>
    <cellStyle name="Followed Hyperlink" xfId="363" builtinId="9" hidden="1"/>
    <cellStyle name="Followed Hyperlink" xfId="60" builtinId="9" hidden="1"/>
    <cellStyle name="Followed Hyperlink" xfId="619" builtinId="9" hidden="1"/>
    <cellStyle name="Followed Hyperlink" xfId="605" builtinId="9" hidden="1"/>
    <cellStyle name="Followed Hyperlink" xfId="567" builtinId="9" hidden="1"/>
    <cellStyle name="Followed Hyperlink" xfId="519" builtinId="9" hidden="1"/>
    <cellStyle name="Followed Hyperlink" xfId="70" builtinId="9" hidden="1"/>
    <cellStyle name="Followed Hyperlink" xfId="424" builtinId="9" hidden="1"/>
    <cellStyle name="Followed Hyperlink" xfId="665" builtinId="9" hidden="1"/>
    <cellStyle name="Followed Hyperlink" xfId="795" builtinId="9" hidden="1"/>
    <cellStyle name="Followed Hyperlink" xfId="617" builtinId="9" hidden="1"/>
    <cellStyle name="Followed Hyperlink" xfId="672" builtinId="9" hidden="1"/>
    <cellStyle name="Followed Hyperlink" xfId="48" builtinId="9" hidden="1"/>
    <cellStyle name="Followed Hyperlink" xfId="46" builtinId="9" hidden="1"/>
    <cellStyle name="Followed Hyperlink" xfId="415" builtinId="9" hidden="1"/>
    <cellStyle name="Followed Hyperlink" xfId="260" builtinId="9" hidden="1"/>
    <cellStyle name="Followed Hyperlink" xfId="752" builtinId="9" hidden="1"/>
    <cellStyle name="Followed Hyperlink" xfId="500" builtinId="9" hidden="1"/>
    <cellStyle name="Followed Hyperlink" xfId="793" builtinId="9" hidden="1"/>
    <cellStyle name="Followed Hyperlink" xfId="684" builtinId="9" hidden="1"/>
    <cellStyle name="Followed Hyperlink" xfId="750" builtinId="9" hidden="1"/>
    <cellStyle name="Followed Hyperlink" xfId="791" builtinId="9" hidden="1"/>
    <cellStyle name="Followed Hyperlink" xfId="24" builtinId="9" hidden="1"/>
    <cellStyle name="Followed Hyperlink" xfId="20" builtinId="9" hidden="1"/>
    <cellStyle name="Followed Hyperlink" xfId="561" builtinId="9" hidden="1"/>
    <cellStyle name="Followed Hyperlink" xfId="203" builtinId="9" hidden="1"/>
    <cellStyle name="Followed Hyperlink" xfId="419" builtinId="9" hidden="1"/>
    <cellStyle name="Followed Hyperlink" xfId="25" builtinId="9" hidden="1"/>
    <cellStyle name="Followed Hyperlink" xfId="213" builtinId="9" hidden="1"/>
    <cellStyle name="Followed Hyperlink" xfId="122" builtinId="9" hidden="1"/>
    <cellStyle name="Followed Hyperlink" xfId="172" builtinId="9" hidden="1"/>
    <cellStyle name="Followed Hyperlink" xfId="580" builtinId="9" hidden="1"/>
    <cellStyle name="Followed Hyperlink" xfId="64" builtinId="9" hidden="1"/>
    <cellStyle name="Followed Hyperlink" xfId="776" builtinId="9" hidden="1"/>
    <cellStyle name="Followed Hyperlink" xfId="449" builtinId="9" hidden="1"/>
    <cellStyle name="Followed Hyperlink" xfId="337" builtinId="9" hidden="1"/>
    <cellStyle name="Followed Hyperlink" xfId="704" builtinId="9" hidden="1"/>
    <cellStyle name="Followed Hyperlink" xfId="119" builtinId="9" hidden="1"/>
    <cellStyle name="Followed Hyperlink" xfId="18" builtinId="9" hidden="1"/>
    <cellStyle name="Followed Hyperlink" xfId="19" builtinId="9" hidden="1"/>
    <cellStyle name="Followed Hyperlink" xfId="478" builtinId="9" hidden="1"/>
    <cellStyle name="Followed Hyperlink" xfId="421" builtinId="9" hidden="1"/>
    <cellStyle name="Followed Hyperlink" xfId="541" builtinId="9" hidden="1"/>
    <cellStyle name="Followed Hyperlink" xfId="259" builtinId="9" hidden="1"/>
    <cellStyle name="Followed Hyperlink" xfId="42" builtinId="9" hidden="1"/>
    <cellStyle name="Followed Hyperlink" xfId="418" builtinId="9" hidden="1"/>
    <cellStyle name="Followed Hyperlink" xfId="301" builtinId="9" hidden="1"/>
    <cellStyle name="Followed Hyperlink" xfId="111" builtinId="9" hidden="1"/>
    <cellStyle name="Followed Hyperlink" xfId="575" builtinId="9" hidden="1"/>
    <cellStyle name="Followed Hyperlink" xfId="664" builtinId="9" hidden="1"/>
    <cellStyle name="Followed Hyperlink" xfId="36" builtinId="9" hidden="1"/>
    <cellStyle name="Followed Hyperlink" xfId="10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145650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168780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zoomScaleNormal="100" zoomScalePageLayoutView="200" workbookViewId="0">
      <selection activeCell="F126" sqref="F126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/>
      <c r="D8" s="19" t="s">
        <v>24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25</v>
      </c>
      <c r="O8" s="19" t="s">
        <v>24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/>
      <c r="D11" s="19" t="s">
        <v>35</v>
      </c>
      <c r="E11" s="81">
        <v>5</v>
      </c>
      <c r="F11" s="82" t="s">
        <v>36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35</v>
      </c>
      <c r="P11" s="81" t="s">
        <v>20</v>
      </c>
      <c r="Q11" s="100" t="s">
        <v>37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D12" s="19" t="s">
        <v>38</v>
      </c>
      <c r="E12" s="81">
        <v>6</v>
      </c>
      <c r="F12" s="82" t="s">
        <v>39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38</v>
      </c>
      <c r="P12" s="81">
        <v>6</v>
      </c>
      <c r="Q12" s="82" t="s">
        <v>40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41</v>
      </c>
      <c r="D13" s="19" t="s">
        <v>42</v>
      </c>
      <c r="E13" s="19">
        <v>7</v>
      </c>
      <c r="F13" s="82" t="s">
        <v>43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/>
      <c r="O13" s="19" t="s">
        <v>42</v>
      </c>
      <c r="P13" s="19">
        <v>7</v>
      </c>
      <c r="Q13" s="82" t="s">
        <v>39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>
      <c r="B14" s="96">
        <v>8</v>
      </c>
      <c r="D14" s="19" t="s">
        <v>44</v>
      </c>
      <c r="E14" s="19">
        <v>8</v>
      </c>
      <c r="F14" s="82" t="s">
        <v>45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46</v>
      </c>
      <c r="O14" s="19" t="s">
        <v>44</v>
      </c>
      <c r="P14" s="93">
        <v>8</v>
      </c>
      <c r="Q14" s="82" t="s">
        <v>45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>
      <c r="B15" s="96">
        <v>9</v>
      </c>
      <c r="C15" s="82"/>
      <c r="D15" s="19" t="s">
        <v>47</v>
      </c>
      <c r="E15" s="8">
        <v>9</v>
      </c>
      <c r="F15" s="82" t="s">
        <v>48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47</v>
      </c>
      <c r="P15" s="8">
        <v>9</v>
      </c>
      <c r="Q15" s="83" t="s">
        <v>49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>
      <c r="B16" s="96">
        <v>10</v>
      </c>
      <c r="C16" s="82" t="s">
        <v>50</v>
      </c>
      <c r="D16" s="19" t="s">
        <v>51</v>
      </c>
      <c r="E16" s="15">
        <v>10</v>
      </c>
      <c r="F16" s="82" t="s">
        <v>52</v>
      </c>
      <c r="G16" s="18">
        <v>2</v>
      </c>
      <c r="H16" s="18"/>
      <c r="I16" s="18">
        <v>4</v>
      </c>
      <c r="J16" s="18">
        <v>8</v>
      </c>
      <c r="K16" s="97">
        <f t="shared" si="0"/>
        <v>6</v>
      </c>
      <c r="L16" s="34"/>
      <c r="M16" s="96">
        <v>10</v>
      </c>
      <c r="N16" s="82" t="s">
        <v>50</v>
      </c>
      <c r="O16" s="19" t="s">
        <v>51</v>
      </c>
      <c r="P16" s="15">
        <v>10</v>
      </c>
      <c r="Q16" s="82" t="s">
        <v>53</v>
      </c>
      <c r="R16" s="18">
        <v>77</v>
      </c>
      <c r="S16" s="18"/>
      <c r="T16" s="18">
        <v>15</v>
      </c>
      <c r="U16" s="18">
        <v>1</v>
      </c>
      <c r="V16" s="97">
        <f t="shared" si="1"/>
        <v>8</v>
      </c>
    </row>
    <row r="17" spans="2:22" s="3" customFormat="1" ht="12.75" customHeight="1">
      <c r="B17" s="96">
        <v>11</v>
      </c>
      <c r="C17" s="82" t="s">
        <v>54</v>
      </c>
      <c r="D17" s="21" t="s">
        <v>55</v>
      </c>
      <c r="E17" s="21">
        <v>11</v>
      </c>
      <c r="F17" s="82" t="s">
        <v>56</v>
      </c>
      <c r="G17" s="22"/>
      <c r="H17" s="22"/>
      <c r="I17" s="22">
        <v>1</v>
      </c>
      <c r="J17" s="22">
        <v>39</v>
      </c>
      <c r="K17" s="97">
        <f t="shared" si="0"/>
        <v>20</v>
      </c>
      <c r="L17" s="34"/>
      <c r="M17" s="96">
        <v>11</v>
      </c>
      <c r="N17" s="82"/>
      <c r="O17" s="21" t="s">
        <v>55</v>
      </c>
      <c r="P17" s="21">
        <v>11</v>
      </c>
      <c r="Q17" s="82" t="s">
        <v>56</v>
      </c>
      <c r="R17" s="22"/>
      <c r="S17" s="22"/>
      <c r="T17" s="22">
        <v>2</v>
      </c>
      <c r="U17" s="22">
        <v>39</v>
      </c>
      <c r="V17" s="97">
        <f t="shared" si="1"/>
        <v>20.5</v>
      </c>
    </row>
    <row r="18" spans="2:22" s="3" customFormat="1" ht="12.75" customHeight="1">
      <c r="B18" s="96">
        <v>12</v>
      </c>
      <c r="C18" s="82" t="s">
        <v>57</v>
      </c>
      <c r="D18" s="101" t="s">
        <v>58</v>
      </c>
      <c r="E18" s="102">
        <v>12</v>
      </c>
      <c r="F18" s="103" t="s">
        <v>59</v>
      </c>
      <c r="G18" s="103">
        <v>16</v>
      </c>
      <c r="H18" s="103"/>
      <c r="I18" s="103">
        <v>24</v>
      </c>
      <c r="J18" s="103">
        <v>7</v>
      </c>
      <c r="K18" s="97">
        <f t="shared" si="0"/>
        <v>15.5</v>
      </c>
      <c r="L18" s="35"/>
      <c r="M18" s="96">
        <v>12</v>
      </c>
      <c r="N18" s="82" t="s">
        <v>57</v>
      </c>
      <c r="O18" s="101" t="s">
        <v>58</v>
      </c>
      <c r="P18" s="102">
        <v>12</v>
      </c>
      <c r="Q18" s="103" t="s">
        <v>60</v>
      </c>
      <c r="R18" s="103"/>
      <c r="S18" s="103"/>
      <c r="T18" s="103">
        <v>16</v>
      </c>
      <c r="U18" s="103">
        <v>39</v>
      </c>
      <c r="V18" s="97">
        <f t="shared" si="1"/>
        <v>27.5</v>
      </c>
    </row>
    <row r="19" spans="2:22" s="3" customFormat="1" ht="12.75" customHeight="1">
      <c r="B19" s="96">
        <v>16</v>
      </c>
      <c r="C19" s="82"/>
      <c r="D19" s="21" t="s">
        <v>61</v>
      </c>
      <c r="E19" s="19">
        <v>13</v>
      </c>
      <c r="F19" s="100" t="s">
        <v>49</v>
      </c>
      <c r="G19" s="18">
        <v>5</v>
      </c>
      <c r="H19" s="18"/>
      <c r="I19" s="18">
        <v>37</v>
      </c>
      <c r="J19" s="18">
        <v>5</v>
      </c>
      <c r="K19" s="97">
        <f t="shared" si="0"/>
        <v>21</v>
      </c>
      <c r="L19" s="34"/>
      <c r="M19" s="96">
        <v>16</v>
      </c>
      <c r="N19" s="82" t="s">
        <v>62</v>
      </c>
      <c r="O19" s="21" t="s">
        <v>61</v>
      </c>
      <c r="P19" s="19">
        <v>13</v>
      </c>
      <c r="Q19" s="82" t="s">
        <v>63</v>
      </c>
      <c r="R19" s="18">
        <v>88</v>
      </c>
      <c r="S19" s="18"/>
      <c r="T19" s="18">
        <v>3</v>
      </c>
      <c r="U19" s="18">
        <v>39</v>
      </c>
      <c r="V19" s="97">
        <f t="shared" si="1"/>
        <v>21</v>
      </c>
    </row>
    <row r="20" spans="2:22" s="3" customFormat="1" ht="12.75" customHeight="1">
      <c r="B20" s="98">
        <v>17</v>
      </c>
      <c r="C20" s="104" t="s">
        <v>64</v>
      </c>
      <c r="D20" s="101" t="s">
        <v>65</v>
      </c>
      <c r="E20" s="21">
        <v>14</v>
      </c>
      <c r="F20" s="82" t="s">
        <v>66</v>
      </c>
      <c r="G20" s="22">
        <v>43</v>
      </c>
      <c r="H20" s="22"/>
      <c r="I20" s="22">
        <v>7</v>
      </c>
      <c r="J20" s="22">
        <v>11</v>
      </c>
      <c r="K20" s="97">
        <f t="shared" si="0"/>
        <v>9</v>
      </c>
      <c r="L20" s="34"/>
      <c r="M20" s="98">
        <v>17</v>
      </c>
      <c r="N20" s="104"/>
      <c r="O20" s="101" t="s">
        <v>65</v>
      </c>
      <c r="P20" s="21" t="s">
        <v>20</v>
      </c>
      <c r="Q20" s="82" t="s">
        <v>67</v>
      </c>
      <c r="R20" s="22">
        <v>45</v>
      </c>
      <c r="S20" s="22"/>
      <c r="T20" s="22">
        <v>1</v>
      </c>
      <c r="U20" s="22">
        <v>6</v>
      </c>
      <c r="V20" s="97">
        <f t="shared" si="1"/>
        <v>3.5</v>
      </c>
    </row>
    <row r="21" spans="2:22" s="3" customFormat="1" ht="12.75" customHeight="1">
      <c r="B21" s="98">
        <v>19</v>
      </c>
      <c r="C21" s="3" t="s">
        <v>68</v>
      </c>
      <c r="D21" s="19" t="s">
        <v>69</v>
      </c>
      <c r="E21" s="102">
        <v>15</v>
      </c>
      <c r="F21" s="103" t="s">
        <v>53</v>
      </c>
      <c r="G21" s="103">
        <v>77</v>
      </c>
      <c r="H21" s="103"/>
      <c r="I21" s="103">
        <v>32</v>
      </c>
      <c r="J21" s="103">
        <v>5</v>
      </c>
      <c r="K21" s="97">
        <f t="shared" si="0"/>
        <v>18.5</v>
      </c>
      <c r="L21" s="35"/>
      <c r="M21" s="98">
        <v>19</v>
      </c>
      <c r="N21" s="3" t="s">
        <v>68</v>
      </c>
      <c r="O21" s="19" t="s">
        <v>69</v>
      </c>
      <c r="P21" s="102">
        <v>15</v>
      </c>
      <c r="Q21" s="103" t="s">
        <v>70</v>
      </c>
      <c r="R21" s="103">
        <v>17</v>
      </c>
      <c r="S21" s="103"/>
      <c r="T21" s="103">
        <v>1</v>
      </c>
      <c r="U21" s="103">
        <v>9</v>
      </c>
      <c r="V21" s="97">
        <f t="shared" si="1"/>
        <v>5</v>
      </c>
    </row>
    <row r="22" spans="2:22" s="3" customFormat="1" ht="12.75" customHeight="1">
      <c r="B22" s="98">
        <v>20</v>
      </c>
      <c r="C22" s="3" t="s">
        <v>71</v>
      </c>
      <c r="D22" s="19" t="s">
        <v>72</v>
      </c>
      <c r="E22" s="19">
        <v>16</v>
      </c>
      <c r="F22" s="75" t="s">
        <v>73</v>
      </c>
      <c r="G22" s="18">
        <v>48</v>
      </c>
      <c r="H22" s="18"/>
      <c r="I22" s="18">
        <v>11</v>
      </c>
      <c r="J22" s="18">
        <v>27</v>
      </c>
      <c r="K22" s="97">
        <f t="shared" si="0"/>
        <v>19</v>
      </c>
      <c r="L22" s="34"/>
      <c r="M22" s="98">
        <v>20</v>
      </c>
      <c r="O22" s="19" t="s">
        <v>72</v>
      </c>
      <c r="P22" s="19">
        <v>16</v>
      </c>
      <c r="Q22" s="75" t="s">
        <v>74</v>
      </c>
      <c r="R22" s="18">
        <v>7</v>
      </c>
      <c r="S22" s="18"/>
      <c r="T22" s="18">
        <v>1</v>
      </c>
      <c r="U22" s="18">
        <v>13</v>
      </c>
      <c r="V22" s="97">
        <f t="shared" si="1"/>
        <v>7</v>
      </c>
    </row>
    <row r="23" spans="2:22" s="3" customFormat="1" ht="12.75" customHeight="1">
      <c r="B23" s="96">
        <v>21</v>
      </c>
      <c r="C23" s="82"/>
      <c r="D23" s="19" t="s">
        <v>75</v>
      </c>
      <c r="E23" s="19">
        <v>17</v>
      </c>
      <c r="F23" s="75" t="s">
        <v>76</v>
      </c>
      <c r="G23" s="18">
        <v>34</v>
      </c>
      <c r="H23" s="18"/>
      <c r="I23" s="18">
        <v>12</v>
      </c>
      <c r="J23" s="18">
        <v>21</v>
      </c>
      <c r="K23" s="97">
        <f t="shared" si="0"/>
        <v>16.5</v>
      </c>
      <c r="L23" s="34"/>
      <c r="M23" s="96">
        <v>21</v>
      </c>
      <c r="N23" s="82" t="s">
        <v>77</v>
      </c>
      <c r="O23" s="19" t="s">
        <v>75</v>
      </c>
      <c r="P23" s="19">
        <v>17</v>
      </c>
      <c r="Q23" s="75" t="s">
        <v>76</v>
      </c>
      <c r="R23" s="18">
        <v>34</v>
      </c>
      <c r="S23" s="18"/>
      <c r="T23" s="18">
        <v>14</v>
      </c>
      <c r="U23" s="18">
        <v>21</v>
      </c>
      <c r="V23" s="97">
        <f t="shared" si="1"/>
        <v>17.5</v>
      </c>
    </row>
    <row r="24" spans="2:22" s="3" customFormat="1" ht="12.75" customHeight="1">
      <c r="B24" s="96">
        <v>22</v>
      </c>
      <c r="D24" s="17" t="s">
        <v>78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78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79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79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80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80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/>
      <c r="D27" s="19" t="s">
        <v>81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/>
      <c r="O27" s="19" t="s">
        <v>81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/>
      <c r="D28" s="21" t="s">
        <v>82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82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83</v>
      </c>
      <c r="D29" s="101" t="s">
        <v>84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83</v>
      </c>
      <c r="O29" s="101" t="s">
        <v>84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85</v>
      </c>
      <c r="D30" s="19" t="s">
        <v>86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85</v>
      </c>
      <c r="O30" s="19" t="s">
        <v>86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87</v>
      </c>
      <c r="D31" s="19" t="s">
        <v>88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87</v>
      </c>
      <c r="O31" s="19" t="s">
        <v>88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89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90</v>
      </c>
      <c r="D33" s="19" t="s">
        <v>38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/>
      <c r="O33" s="19" t="s">
        <v>38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91</v>
      </c>
      <c r="D34" s="19" t="s">
        <v>92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91</v>
      </c>
      <c r="O34" s="19" t="s">
        <v>92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D35" s="19" t="s">
        <v>44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93</v>
      </c>
      <c r="O35" s="19" t="s">
        <v>44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94</v>
      </c>
      <c r="D36" s="19" t="s">
        <v>47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94</v>
      </c>
      <c r="O36" s="19" t="s">
        <v>47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95</v>
      </c>
      <c r="D37" s="19" t="s">
        <v>35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95</v>
      </c>
      <c r="O37" s="19" t="s">
        <v>35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D38" s="19" t="s">
        <v>61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96</v>
      </c>
      <c r="O38" s="19" t="s">
        <v>61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97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D40" s="19" t="s">
        <v>51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O40" s="19" t="s">
        <v>51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98</v>
      </c>
      <c r="D41" s="19" t="s">
        <v>42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98</v>
      </c>
      <c r="O41" s="19" t="s">
        <v>42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99</v>
      </c>
      <c r="D42" s="19" t="s">
        <v>100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/>
      <c r="O42" s="19" t="s">
        <v>100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101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102</v>
      </c>
      <c r="G49" s="18"/>
      <c r="H49" s="97">
        <f>AVERAGE(I7:I42)</f>
        <v>13</v>
      </c>
      <c r="I49" s="18"/>
      <c r="J49" s="18" t="s">
        <v>103</v>
      </c>
      <c r="K49" s="97">
        <f>AVERAGE(H49:H50)</f>
        <v>15.294117647058824</v>
      </c>
      <c r="L49" s="31"/>
      <c r="M49" s="109"/>
      <c r="N49" s="105"/>
      <c r="O49" s="110"/>
      <c r="P49" s="110"/>
      <c r="Q49" s="80" t="s">
        <v>102</v>
      </c>
      <c r="R49" s="18"/>
      <c r="S49" s="97">
        <f>AVERAGE(T7:T42)</f>
        <v>8.1764705882352935</v>
      </c>
      <c r="T49" s="18"/>
      <c r="U49" s="18" t="s">
        <v>103</v>
      </c>
      <c r="V49" s="97">
        <f>AVERAGE(S49:S50)</f>
        <v>12.735294117647058</v>
      </c>
    </row>
    <row r="50" spans="1:23" s="56" customFormat="1" ht="12.75" customHeight="1">
      <c r="B50" s="16"/>
      <c r="C50" s="18"/>
      <c r="D50" s="19"/>
      <c r="E50" s="19"/>
      <c r="F50" s="20" t="s">
        <v>104</v>
      </c>
      <c r="G50" s="18"/>
      <c r="H50" s="97">
        <f>AVERAGE(J7:J42)</f>
        <v>17.588235294117649</v>
      </c>
      <c r="I50" s="18"/>
      <c r="J50" s="18"/>
      <c r="K50" s="18"/>
      <c r="L50" s="34"/>
      <c r="M50" s="16"/>
      <c r="N50" s="18"/>
      <c r="O50" s="19"/>
      <c r="P50" s="19"/>
      <c r="Q50" s="20" t="s">
        <v>104</v>
      </c>
      <c r="R50" s="18"/>
      <c r="S50" s="97">
        <f>AVERAGE(U7:U42)</f>
        <v>17.294117647058822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105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106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107</v>
      </c>
      <c r="E56" s="8"/>
      <c r="F56" s="9"/>
      <c r="G56" s="10"/>
      <c r="H56"/>
      <c r="I56" s="5"/>
      <c r="J56" s="5"/>
      <c r="K56"/>
      <c r="L56" s="30"/>
      <c r="M56" s="5"/>
      <c r="N56" s="5" t="s">
        <v>108</v>
      </c>
      <c r="O56" s="8" t="s">
        <v>109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110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/>
      <c r="D59" s="19" t="s">
        <v>24</v>
      </c>
      <c r="E59" s="81">
        <v>2</v>
      </c>
      <c r="F59" s="82" t="s">
        <v>74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25</v>
      </c>
      <c r="O59" s="19" t="s">
        <v>24</v>
      </c>
      <c r="P59" s="81" t="s">
        <v>20</v>
      </c>
      <c r="Q59" s="82" t="s">
        <v>39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59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43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36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/>
      <c r="D62" s="19" t="s">
        <v>35</v>
      </c>
      <c r="E62" s="81">
        <v>5</v>
      </c>
      <c r="F62" s="82" t="s">
        <v>48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111</v>
      </c>
      <c r="O62" s="19" t="s">
        <v>35</v>
      </c>
      <c r="P62" s="81">
        <v>5</v>
      </c>
      <c r="Q62" s="82" t="s">
        <v>67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38</v>
      </c>
      <c r="E63" s="81">
        <v>6</v>
      </c>
      <c r="F63" s="82" t="s">
        <v>37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112</v>
      </c>
      <c r="O63" s="19" t="s">
        <v>38</v>
      </c>
      <c r="P63" s="81">
        <v>6</v>
      </c>
      <c r="Q63" s="82" t="s">
        <v>70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42</v>
      </c>
      <c r="E64" s="19">
        <v>7</v>
      </c>
      <c r="F64" s="82" t="s">
        <v>36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/>
      <c r="O64" s="19" t="s">
        <v>42</v>
      </c>
      <c r="P64" s="19">
        <v>7</v>
      </c>
      <c r="Q64" s="82" t="s">
        <v>76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>
      <c r="B65" s="96">
        <v>8</v>
      </c>
      <c r="C65" s="3" t="s">
        <v>46</v>
      </c>
      <c r="D65" s="19" t="s">
        <v>44</v>
      </c>
      <c r="E65" s="19">
        <v>8</v>
      </c>
      <c r="F65" s="82" t="s">
        <v>45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46</v>
      </c>
      <c r="O65" s="19" t="s">
        <v>44</v>
      </c>
      <c r="P65" s="19">
        <v>8</v>
      </c>
      <c r="Q65" s="82" t="s">
        <v>113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>
      <c r="B66" s="96">
        <v>9</v>
      </c>
      <c r="C66" s="82" t="s">
        <v>114</v>
      </c>
      <c r="D66" s="19" t="s">
        <v>47</v>
      </c>
      <c r="E66" s="8">
        <v>9</v>
      </c>
      <c r="F66" s="82" t="s">
        <v>39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114</v>
      </c>
      <c r="O66" s="19" t="s">
        <v>47</v>
      </c>
      <c r="P66" s="8">
        <v>9</v>
      </c>
      <c r="Q66" s="82" t="s">
        <v>115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>
      <c r="B67" s="96">
        <v>10</v>
      </c>
      <c r="C67" s="82" t="s">
        <v>50</v>
      </c>
      <c r="D67" s="19" t="s">
        <v>51</v>
      </c>
      <c r="E67" s="15">
        <v>10</v>
      </c>
      <c r="F67" s="82" t="s">
        <v>76</v>
      </c>
      <c r="G67" s="18">
        <v>34</v>
      </c>
      <c r="H67" s="18"/>
      <c r="I67" s="18">
        <v>35</v>
      </c>
      <c r="J67" s="18">
        <v>11</v>
      </c>
      <c r="K67" s="97">
        <f t="shared" si="3"/>
        <v>23</v>
      </c>
      <c r="L67" s="34"/>
      <c r="M67" s="96">
        <v>10</v>
      </c>
      <c r="N67" s="82" t="s">
        <v>50</v>
      </c>
      <c r="O67" s="19" t="s">
        <v>51</v>
      </c>
      <c r="P67" s="15">
        <v>10</v>
      </c>
      <c r="Q67" s="82" t="s">
        <v>116</v>
      </c>
      <c r="R67" s="18">
        <v>41</v>
      </c>
      <c r="S67" s="18"/>
      <c r="T67" s="18">
        <v>29</v>
      </c>
      <c r="U67" s="18">
        <v>38</v>
      </c>
      <c r="V67" s="111">
        <f t="shared" si="4"/>
        <v>33.5</v>
      </c>
      <c r="W67" s="87"/>
    </row>
    <row r="68" spans="1:23" s="3" customFormat="1" ht="12.75" customHeight="1">
      <c r="B68" s="96">
        <v>11</v>
      </c>
      <c r="C68" s="82" t="s">
        <v>54</v>
      </c>
      <c r="D68" s="21" t="s">
        <v>55</v>
      </c>
      <c r="E68" s="21">
        <v>11</v>
      </c>
      <c r="F68" s="82" t="s">
        <v>56</v>
      </c>
      <c r="G68" s="22"/>
      <c r="H68" s="22"/>
      <c r="I68" s="22">
        <v>8</v>
      </c>
      <c r="J68" s="22">
        <v>39</v>
      </c>
      <c r="K68" s="97">
        <f t="shared" si="3"/>
        <v>23.5</v>
      </c>
      <c r="L68" s="34"/>
      <c r="M68" s="96">
        <v>11</v>
      </c>
      <c r="N68" s="82" t="s">
        <v>54</v>
      </c>
      <c r="O68" s="21" t="s">
        <v>55</v>
      </c>
      <c r="P68" s="21">
        <v>11</v>
      </c>
      <c r="Q68" s="82" t="s">
        <v>53</v>
      </c>
      <c r="R68" s="22">
        <v>77</v>
      </c>
      <c r="S68" s="22"/>
      <c r="T68" s="22">
        <v>23</v>
      </c>
      <c r="U68" s="22">
        <v>7</v>
      </c>
      <c r="V68" s="111">
        <f t="shared" si="4"/>
        <v>15</v>
      </c>
      <c r="W68" s="87"/>
    </row>
    <row r="69" spans="1:23" s="3" customFormat="1" ht="12.75" customHeight="1">
      <c r="B69" s="96">
        <v>12</v>
      </c>
      <c r="C69" s="82" t="s">
        <v>57</v>
      </c>
      <c r="D69" s="101" t="s">
        <v>58</v>
      </c>
      <c r="E69" s="102">
        <v>12</v>
      </c>
      <c r="F69" s="103" t="s">
        <v>23</v>
      </c>
      <c r="G69" s="103">
        <v>22</v>
      </c>
      <c r="H69" s="103"/>
      <c r="I69" s="103">
        <v>36</v>
      </c>
      <c r="J69" s="103">
        <v>38</v>
      </c>
      <c r="K69" s="97">
        <f t="shared" si="3"/>
        <v>37</v>
      </c>
      <c r="L69" s="35"/>
      <c r="M69" s="96">
        <v>12</v>
      </c>
      <c r="N69" s="82"/>
      <c r="O69" s="101" t="s">
        <v>58</v>
      </c>
      <c r="P69" s="102">
        <v>12</v>
      </c>
      <c r="Q69" s="103" t="s">
        <v>63</v>
      </c>
      <c r="R69" s="103">
        <v>88</v>
      </c>
      <c r="S69" s="103"/>
      <c r="T69" s="103">
        <v>4</v>
      </c>
      <c r="U69" s="103">
        <v>20</v>
      </c>
      <c r="V69" s="111">
        <f t="shared" si="4"/>
        <v>12</v>
      </c>
      <c r="W69" s="87"/>
    </row>
    <row r="70" spans="1:23" s="3" customFormat="1" ht="12.75" customHeight="1">
      <c r="B70" s="96">
        <v>16</v>
      </c>
      <c r="C70" s="82"/>
      <c r="D70" s="21" t="s">
        <v>61</v>
      </c>
      <c r="E70" s="19">
        <v>13</v>
      </c>
      <c r="F70" s="100" t="s">
        <v>49</v>
      </c>
      <c r="G70" s="18">
        <v>5</v>
      </c>
      <c r="H70" s="18"/>
      <c r="I70" s="18">
        <v>9</v>
      </c>
      <c r="J70" s="18">
        <v>5</v>
      </c>
      <c r="K70" s="97">
        <f t="shared" si="3"/>
        <v>7</v>
      </c>
      <c r="L70" s="34"/>
      <c r="M70" s="96">
        <v>16</v>
      </c>
      <c r="N70" s="82"/>
      <c r="O70" s="21" t="s">
        <v>61</v>
      </c>
      <c r="P70" s="19">
        <v>13</v>
      </c>
      <c r="Q70" s="100" t="s">
        <v>66</v>
      </c>
      <c r="R70" s="18">
        <v>43</v>
      </c>
      <c r="S70" s="18"/>
      <c r="T70" s="18">
        <v>34</v>
      </c>
      <c r="U70" s="18">
        <v>13</v>
      </c>
      <c r="V70" s="111">
        <f t="shared" si="4"/>
        <v>23.5</v>
      </c>
      <c r="W70" s="87"/>
    </row>
    <row r="71" spans="1:23" s="3" customFormat="1" ht="12.75" customHeight="1">
      <c r="B71" s="98">
        <v>17</v>
      </c>
      <c r="C71" s="104" t="s">
        <v>64</v>
      </c>
      <c r="D71" s="101" t="s">
        <v>65</v>
      </c>
      <c r="E71" s="21">
        <v>14</v>
      </c>
      <c r="F71" s="82" t="s">
        <v>66</v>
      </c>
      <c r="G71" s="22">
        <v>43</v>
      </c>
      <c r="H71" s="22"/>
      <c r="I71" s="22">
        <v>30</v>
      </c>
      <c r="J71" s="22">
        <v>11</v>
      </c>
      <c r="K71" s="97">
        <f t="shared" si="3"/>
        <v>20.5</v>
      </c>
      <c r="L71" s="34"/>
      <c r="M71" s="98">
        <v>17</v>
      </c>
      <c r="N71" s="104"/>
      <c r="O71" s="101" t="s">
        <v>65</v>
      </c>
      <c r="P71" s="21">
        <v>14</v>
      </c>
      <c r="Q71" s="82" t="s">
        <v>117</v>
      </c>
      <c r="R71" s="22">
        <v>12</v>
      </c>
      <c r="S71" s="22"/>
      <c r="T71" s="22">
        <v>3</v>
      </c>
      <c r="U71" s="22">
        <v>8</v>
      </c>
      <c r="V71" s="111">
        <f t="shared" si="4"/>
        <v>5.5</v>
      </c>
      <c r="W71" s="87"/>
    </row>
    <row r="72" spans="1:23" s="3" customFormat="1" ht="12.75" customHeight="1">
      <c r="B72" s="98">
        <v>19</v>
      </c>
      <c r="D72" s="19" t="s">
        <v>69</v>
      </c>
      <c r="E72" s="102">
        <v>15</v>
      </c>
      <c r="F72" s="103" t="s">
        <v>52</v>
      </c>
      <c r="G72" s="103">
        <v>2</v>
      </c>
      <c r="H72" s="103"/>
      <c r="I72" s="103">
        <v>18</v>
      </c>
      <c r="J72" s="103">
        <v>11</v>
      </c>
      <c r="K72" s="97">
        <f t="shared" si="3"/>
        <v>14.5</v>
      </c>
      <c r="L72" s="35"/>
      <c r="M72" s="98">
        <v>19</v>
      </c>
      <c r="O72" s="19" t="s">
        <v>69</v>
      </c>
      <c r="P72" s="102">
        <v>15</v>
      </c>
      <c r="Q72" s="103" t="s">
        <v>45</v>
      </c>
      <c r="R72" s="103">
        <v>35</v>
      </c>
      <c r="S72" s="103"/>
      <c r="T72" s="103">
        <v>10</v>
      </c>
      <c r="U72" s="103">
        <v>13</v>
      </c>
      <c r="V72" s="111">
        <f t="shared" si="4"/>
        <v>11.5</v>
      </c>
      <c r="W72" s="87"/>
    </row>
    <row r="73" spans="1:23" s="3" customFormat="1" ht="12.75" customHeight="1">
      <c r="B73" s="98">
        <v>20</v>
      </c>
      <c r="D73" s="19" t="s">
        <v>72</v>
      </c>
      <c r="E73" s="19">
        <v>16</v>
      </c>
      <c r="F73" s="75" t="s">
        <v>106</v>
      </c>
      <c r="G73" s="18">
        <v>19</v>
      </c>
      <c r="H73" s="18"/>
      <c r="I73" s="18">
        <v>3</v>
      </c>
      <c r="J73" s="18">
        <v>12</v>
      </c>
      <c r="K73" s="97">
        <f t="shared" si="3"/>
        <v>7.5</v>
      </c>
      <c r="L73" s="34"/>
      <c r="M73" s="98">
        <v>20</v>
      </c>
      <c r="N73" s="3" t="s">
        <v>71</v>
      </c>
      <c r="O73" s="19" t="s">
        <v>72</v>
      </c>
      <c r="P73" s="19">
        <v>16</v>
      </c>
      <c r="Q73" s="75" t="s">
        <v>74</v>
      </c>
      <c r="R73" s="18">
        <v>7</v>
      </c>
      <c r="S73" s="18"/>
      <c r="T73" s="18">
        <v>12</v>
      </c>
      <c r="U73" s="18">
        <v>13</v>
      </c>
      <c r="V73" s="111">
        <f t="shared" si="4"/>
        <v>12.5</v>
      </c>
      <c r="W73" s="87"/>
    </row>
    <row r="74" spans="1:23" s="3" customFormat="1" ht="12.75" customHeight="1">
      <c r="B74" s="96">
        <v>21</v>
      </c>
      <c r="C74" s="82"/>
      <c r="D74" s="19" t="s">
        <v>75</v>
      </c>
      <c r="E74" s="19">
        <v>17</v>
      </c>
      <c r="F74" s="75" t="s">
        <v>53</v>
      </c>
      <c r="G74" s="18">
        <v>77</v>
      </c>
      <c r="H74" s="18"/>
      <c r="I74" s="18">
        <v>32</v>
      </c>
      <c r="J74" s="18">
        <v>19</v>
      </c>
      <c r="K74" s="97">
        <f t="shared" si="3"/>
        <v>25.5</v>
      </c>
      <c r="L74" s="34"/>
      <c r="M74" s="96">
        <v>21</v>
      </c>
      <c r="N74" s="82"/>
      <c r="O74" s="19" t="s">
        <v>75</v>
      </c>
      <c r="P74" s="19">
        <v>17</v>
      </c>
      <c r="Q74" s="75" t="s">
        <v>59</v>
      </c>
      <c r="R74" s="18">
        <v>16</v>
      </c>
      <c r="S74" s="18"/>
      <c r="T74" s="18">
        <v>17</v>
      </c>
      <c r="U74" s="18">
        <v>5</v>
      </c>
      <c r="V74" s="111">
        <f t="shared" si="4"/>
        <v>11</v>
      </c>
      <c r="W74" s="87"/>
    </row>
    <row r="75" spans="1:23" s="3" customFormat="1" ht="12.75" customHeight="1">
      <c r="B75" s="96">
        <v>22</v>
      </c>
      <c r="D75" s="17" t="s">
        <v>78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118</v>
      </c>
      <c r="O75" s="17" t="s">
        <v>78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/>
      <c r="D76" s="19" t="s">
        <v>79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79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80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/>
      <c r="D78" s="19" t="s">
        <v>81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81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/>
      <c r="D79" s="21" t="s">
        <v>82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/>
      <c r="O79" s="21" t="s">
        <v>82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83</v>
      </c>
      <c r="D80" s="101" t="s">
        <v>84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83</v>
      </c>
      <c r="O80" s="101" t="s">
        <v>84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85</v>
      </c>
      <c r="D81" s="19" t="s">
        <v>86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/>
      <c r="O81" s="19" t="s">
        <v>86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87</v>
      </c>
      <c r="D82" s="19" t="s">
        <v>88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88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90</v>
      </c>
      <c r="D84" s="19" t="s">
        <v>38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38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91</v>
      </c>
      <c r="D85" s="19" t="s">
        <v>92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91</v>
      </c>
      <c r="O85" s="19" t="s">
        <v>92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93</v>
      </c>
      <c r="D86" s="19" t="s">
        <v>44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93</v>
      </c>
      <c r="O86" s="19" t="s">
        <v>44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94</v>
      </c>
      <c r="D87" s="19" t="s">
        <v>47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94</v>
      </c>
      <c r="O87" s="19" t="s">
        <v>47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95</v>
      </c>
      <c r="D88" s="19" t="s">
        <v>35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35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61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96</v>
      </c>
      <c r="O89" s="19" t="s">
        <v>61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97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D91" s="19" t="s">
        <v>51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O91" s="19" t="s">
        <v>51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98</v>
      </c>
      <c r="D92" s="19" t="s">
        <v>42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98</v>
      </c>
      <c r="O92" s="19" t="s">
        <v>42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99</v>
      </c>
      <c r="D93" s="19" t="s">
        <v>100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/>
      <c r="O93" s="19" t="s">
        <v>100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101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102</v>
      </c>
      <c r="G100" s="18"/>
      <c r="H100" s="97">
        <f>AVERAGE(I58:I93)</f>
        <v>16.705882352941178</v>
      </c>
      <c r="I100" s="18"/>
      <c r="J100" s="18" t="s">
        <v>103</v>
      </c>
      <c r="K100" s="97">
        <f>AVERAGE(H100:H101)</f>
        <v>16.088235294117649</v>
      </c>
      <c r="L100" s="31"/>
      <c r="M100" s="109"/>
      <c r="N100" s="105"/>
      <c r="O100" s="110"/>
      <c r="P100" s="110"/>
      <c r="Q100" s="80" t="s">
        <v>102</v>
      </c>
      <c r="R100" s="18"/>
      <c r="S100" s="97">
        <f>AVERAGE(T58:T93)</f>
        <v>16.823529411764707</v>
      </c>
      <c r="T100" s="18"/>
      <c r="U100" s="18" t="s">
        <v>103</v>
      </c>
      <c r="V100" s="97">
        <f>AVERAGE(S100:S101)</f>
        <v>15.647058823529413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104</v>
      </c>
      <c r="G101" s="18"/>
      <c r="H101" s="97">
        <f>AVERAGE(J58:J93)</f>
        <v>15.470588235294118</v>
      </c>
      <c r="I101" s="18"/>
      <c r="J101" s="18"/>
      <c r="K101" s="18"/>
      <c r="L101" s="34"/>
      <c r="M101" s="16"/>
      <c r="N101" s="18"/>
      <c r="O101" s="19"/>
      <c r="P101" s="19"/>
      <c r="Q101" s="20" t="s">
        <v>104</v>
      </c>
      <c r="R101" s="18"/>
      <c r="S101" s="97">
        <f>AVERAGE(U58:U93)</f>
        <v>14.470588235294118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119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108</v>
      </c>
      <c r="D107" s="8" t="s">
        <v>120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108</v>
      </c>
      <c r="O107" s="8" t="s">
        <v>121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53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25</v>
      </c>
      <c r="D110" s="19" t="s">
        <v>24</v>
      </c>
      <c r="E110" s="81">
        <v>2</v>
      </c>
      <c r="F110" s="82" t="s">
        <v>122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/>
      <c r="O110" s="19" t="s">
        <v>24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59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37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123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/>
      <c r="D113" s="19" t="s">
        <v>35</v>
      </c>
      <c r="E113" s="81">
        <v>5</v>
      </c>
      <c r="F113" s="82" t="s">
        <v>124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111</v>
      </c>
      <c r="O113" s="19" t="s">
        <v>35</v>
      </c>
      <c r="P113" s="81">
        <v>5</v>
      </c>
      <c r="Q113" s="82" t="s">
        <v>74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112</v>
      </c>
      <c r="D114" s="19" t="s">
        <v>38</v>
      </c>
      <c r="E114" s="81">
        <v>6</v>
      </c>
      <c r="F114" s="82" t="s">
        <v>123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112</v>
      </c>
      <c r="O114" s="19" t="s">
        <v>38</v>
      </c>
      <c r="P114" s="81">
        <v>6</v>
      </c>
      <c r="Q114" s="82" t="s">
        <v>125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/>
      <c r="D115" s="19" t="s">
        <v>42</v>
      </c>
      <c r="E115" s="19">
        <v>7</v>
      </c>
      <c r="F115" s="82" t="s">
        <v>48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42</v>
      </c>
      <c r="P115" s="19">
        <v>7</v>
      </c>
      <c r="Q115" s="82" t="s">
        <v>36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>
      <c r="B116" s="96">
        <v>8</v>
      </c>
      <c r="C116" s="3" t="s">
        <v>46</v>
      </c>
      <c r="D116" s="19" t="s">
        <v>44</v>
      </c>
      <c r="E116" s="19">
        <v>8</v>
      </c>
      <c r="F116" s="82" t="s">
        <v>49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44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>
      <c r="B117" s="96">
        <v>9</v>
      </c>
      <c r="C117" s="82" t="s">
        <v>114</v>
      </c>
      <c r="D117" s="19" t="s">
        <v>47</v>
      </c>
      <c r="E117" s="8" t="s">
        <v>20</v>
      </c>
      <c r="F117" s="82" t="s">
        <v>67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114</v>
      </c>
      <c r="O117" s="19" t="s">
        <v>47</v>
      </c>
      <c r="P117" s="8">
        <v>9</v>
      </c>
      <c r="Q117" s="82" t="s">
        <v>48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>
      <c r="B118" s="96">
        <v>10</v>
      </c>
      <c r="C118" s="82" t="s">
        <v>50</v>
      </c>
      <c r="D118" s="19" t="s">
        <v>51</v>
      </c>
      <c r="E118" s="15">
        <v>10</v>
      </c>
      <c r="F118" s="82" t="s">
        <v>126</v>
      </c>
      <c r="G118" s="18">
        <v>38</v>
      </c>
      <c r="H118" s="18"/>
      <c r="I118" s="18">
        <v>15</v>
      </c>
      <c r="J118" s="18">
        <v>5</v>
      </c>
      <c r="K118" s="97">
        <f t="shared" si="7"/>
        <v>10</v>
      </c>
      <c r="L118" s="34"/>
      <c r="M118" s="96">
        <v>10</v>
      </c>
      <c r="N118" s="82" t="s">
        <v>50</v>
      </c>
      <c r="O118" s="19" t="s">
        <v>51</v>
      </c>
      <c r="P118" s="15">
        <v>10</v>
      </c>
      <c r="Q118" s="82" t="s">
        <v>52</v>
      </c>
      <c r="R118" s="18">
        <v>2</v>
      </c>
      <c r="S118" s="18"/>
      <c r="T118" s="18">
        <v>37</v>
      </c>
      <c r="U118" s="18">
        <v>8</v>
      </c>
      <c r="V118" s="97">
        <f t="shared" si="8"/>
        <v>22.5</v>
      </c>
    </row>
    <row r="119" spans="1:22" s="3" customFormat="1" ht="12.75" customHeight="1">
      <c r="B119" s="96">
        <v>11</v>
      </c>
      <c r="C119" s="82"/>
      <c r="D119" s="21" t="s">
        <v>55</v>
      </c>
      <c r="E119" s="21">
        <v>11</v>
      </c>
      <c r="F119" s="82" t="s">
        <v>70</v>
      </c>
      <c r="G119" s="22">
        <v>17</v>
      </c>
      <c r="H119" s="22"/>
      <c r="I119" s="22">
        <v>2</v>
      </c>
      <c r="J119" s="22">
        <v>5</v>
      </c>
      <c r="K119" s="97">
        <f t="shared" si="7"/>
        <v>3.5</v>
      </c>
      <c r="L119" s="34"/>
      <c r="M119" s="96">
        <v>11</v>
      </c>
      <c r="N119" s="82" t="s">
        <v>54</v>
      </c>
      <c r="O119" s="21" t="s">
        <v>55</v>
      </c>
      <c r="P119" s="21">
        <v>11</v>
      </c>
      <c r="Q119" s="82" t="s">
        <v>115</v>
      </c>
      <c r="R119" s="22"/>
      <c r="S119" s="22"/>
      <c r="T119" s="22">
        <v>10</v>
      </c>
      <c r="U119" s="22">
        <v>31</v>
      </c>
      <c r="V119" s="97">
        <f t="shared" si="8"/>
        <v>20.5</v>
      </c>
    </row>
    <row r="120" spans="1:22" s="3" customFormat="1" ht="12.75" customHeight="1">
      <c r="B120" s="96">
        <v>12</v>
      </c>
      <c r="C120" s="82" t="s">
        <v>57</v>
      </c>
      <c r="D120" s="101" t="s">
        <v>58</v>
      </c>
      <c r="E120" s="102">
        <v>12</v>
      </c>
      <c r="F120" s="103" t="s">
        <v>74</v>
      </c>
      <c r="G120" s="103">
        <v>7</v>
      </c>
      <c r="H120" s="103"/>
      <c r="I120" s="103">
        <v>16</v>
      </c>
      <c r="J120" s="103">
        <v>13</v>
      </c>
      <c r="K120" s="97">
        <f t="shared" si="7"/>
        <v>14.5</v>
      </c>
      <c r="L120" s="35"/>
      <c r="M120" s="96">
        <v>12</v>
      </c>
      <c r="N120" s="82"/>
      <c r="O120" s="101" t="s">
        <v>58</v>
      </c>
      <c r="P120" s="102">
        <v>12</v>
      </c>
      <c r="Q120" s="103" t="s">
        <v>30</v>
      </c>
      <c r="R120" s="103">
        <v>97</v>
      </c>
      <c r="S120" s="103"/>
      <c r="T120" s="103">
        <v>11</v>
      </c>
      <c r="U120" s="103">
        <v>1</v>
      </c>
      <c r="V120" s="97">
        <f t="shared" si="8"/>
        <v>6</v>
      </c>
    </row>
    <row r="121" spans="1:22" s="3" customFormat="1" ht="12.75" customHeight="1">
      <c r="B121" s="96">
        <v>16</v>
      </c>
      <c r="C121" s="82" t="s">
        <v>62</v>
      </c>
      <c r="D121" s="21" t="s">
        <v>61</v>
      </c>
      <c r="E121" s="19">
        <v>13</v>
      </c>
      <c r="F121" s="100" t="s">
        <v>115</v>
      </c>
      <c r="G121" s="18">
        <v>67</v>
      </c>
      <c r="H121" s="18"/>
      <c r="I121" s="18">
        <v>3</v>
      </c>
      <c r="J121" s="18">
        <v>19</v>
      </c>
      <c r="K121" s="97">
        <f t="shared" si="7"/>
        <v>11</v>
      </c>
      <c r="L121" s="34"/>
      <c r="M121" s="96">
        <v>16</v>
      </c>
      <c r="N121" s="82"/>
      <c r="O121" s="21" t="s">
        <v>61</v>
      </c>
      <c r="P121" s="19">
        <v>13</v>
      </c>
      <c r="Q121" s="100" t="s">
        <v>37</v>
      </c>
      <c r="R121" s="18">
        <v>20</v>
      </c>
      <c r="S121" s="18"/>
      <c r="T121" s="18">
        <v>7</v>
      </c>
      <c r="U121" s="18">
        <v>2</v>
      </c>
      <c r="V121" s="97">
        <f t="shared" si="8"/>
        <v>4.5</v>
      </c>
    </row>
    <row r="122" spans="1:22" s="3" customFormat="1" ht="12.75" customHeight="1">
      <c r="B122" s="98">
        <v>17</v>
      </c>
      <c r="C122" s="104"/>
      <c r="D122" s="101" t="s">
        <v>65</v>
      </c>
      <c r="E122" s="21">
        <v>14</v>
      </c>
      <c r="F122" s="82" t="s">
        <v>39</v>
      </c>
      <c r="G122" s="22">
        <v>23</v>
      </c>
      <c r="H122" s="22"/>
      <c r="I122" s="22">
        <v>1</v>
      </c>
      <c r="J122" s="22">
        <v>32</v>
      </c>
      <c r="K122" s="97">
        <f t="shared" si="7"/>
        <v>16.5</v>
      </c>
      <c r="L122" s="34"/>
      <c r="M122" s="98">
        <v>17</v>
      </c>
      <c r="N122" s="104"/>
      <c r="O122" s="101" t="s">
        <v>65</v>
      </c>
      <c r="P122" s="21">
        <v>14</v>
      </c>
      <c r="Q122" s="82" t="s">
        <v>53</v>
      </c>
      <c r="R122" s="22">
        <v>77</v>
      </c>
      <c r="S122" s="22"/>
      <c r="T122" s="22">
        <v>8</v>
      </c>
      <c r="U122" s="22">
        <v>10</v>
      </c>
      <c r="V122" s="97">
        <f t="shared" si="8"/>
        <v>9</v>
      </c>
    </row>
    <row r="123" spans="1:22" s="3" customFormat="1" ht="12.75" customHeight="1">
      <c r="B123" s="98">
        <v>19</v>
      </c>
      <c r="D123" s="19" t="s">
        <v>69</v>
      </c>
      <c r="E123" s="102">
        <v>15</v>
      </c>
      <c r="F123" s="103" t="s">
        <v>113</v>
      </c>
      <c r="G123" s="103">
        <v>54</v>
      </c>
      <c r="H123" s="103"/>
      <c r="I123" s="103">
        <v>1</v>
      </c>
      <c r="J123" s="103">
        <v>25</v>
      </c>
      <c r="K123" s="97">
        <f t="shared" si="7"/>
        <v>13</v>
      </c>
      <c r="L123" s="35"/>
      <c r="M123" s="98">
        <v>19</v>
      </c>
      <c r="N123" s="3" t="s">
        <v>68</v>
      </c>
      <c r="O123" s="19" t="s">
        <v>69</v>
      </c>
      <c r="P123" s="102">
        <v>15</v>
      </c>
      <c r="Q123" s="103" t="s">
        <v>70</v>
      </c>
      <c r="R123" s="103">
        <v>17</v>
      </c>
      <c r="S123" s="103"/>
      <c r="T123" s="103">
        <v>8</v>
      </c>
      <c r="U123" s="103">
        <v>9</v>
      </c>
      <c r="V123" s="97">
        <f t="shared" si="8"/>
        <v>8.5</v>
      </c>
    </row>
    <row r="124" spans="1:22" s="3" customFormat="1" ht="12.75" customHeight="1">
      <c r="B124" s="98">
        <v>20</v>
      </c>
      <c r="D124" s="19" t="s">
        <v>72</v>
      </c>
      <c r="E124" s="19" t="s">
        <v>20</v>
      </c>
      <c r="F124" s="75" t="s">
        <v>106</v>
      </c>
      <c r="G124" s="18">
        <v>19</v>
      </c>
      <c r="H124" s="18"/>
      <c r="I124" s="18">
        <v>1</v>
      </c>
      <c r="J124" s="18">
        <v>12</v>
      </c>
      <c r="K124" s="97">
        <f t="shared" si="7"/>
        <v>6.5</v>
      </c>
      <c r="L124" s="34"/>
      <c r="M124" s="98">
        <v>20</v>
      </c>
      <c r="O124" s="19" t="s">
        <v>72</v>
      </c>
      <c r="P124" s="19">
        <v>16</v>
      </c>
      <c r="Q124" s="75" t="s">
        <v>66</v>
      </c>
      <c r="R124" s="18">
        <v>43</v>
      </c>
      <c r="S124" s="18"/>
      <c r="T124" s="18">
        <v>10</v>
      </c>
      <c r="U124" s="18">
        <v>6</v>
      </c>
      <c r="V124" s="97">
        <f t="shared" si="8"/>
        <v>8</v>
      </c>
    </row>
    <row r="125" spans="1:22" s="3" customFormat="1" ht="12.75" customHeight="1">
      <c r="B125" s="96">
        <v>21</v>
      </c>
      <c r="C125" s="82" t="s">
        <v>77</v>
      </c>
      <c r="D125" s="19" t="s">
        <v>75</v>
      </c>
      <c r="E125" s="19">
        <v>17</v>
      </c>
      <c r="F125" s="75" t="s">
        <v>30</v>
      </c>
      <c r="G125" s="18">
        <v>97</v>
      </c>
      <c r="H125" s="18"/>
      <c r="I125" s="18">
        <v>14</v>
      </c>
      <c r="J125" s="18">
        <v>38</v>
      </c>
      <c r="K125" s="97">
        <f t="shared" si="7"/>
        <v>26</v>
      </c>
      <c r="L125" s="34"/>
      <c r="M125" s="96">
        <v>21</v>
      </c>
      <c r="N125" s="82"/>
      <c r="O125" s="19" t="s">
        <v>75</v>
      </c>
      <c r="P125" s="19">
        <v>17</v>
      </c>
      <c r="Q125" s="75" t="s">
        <v>63</v>
      </c>
      <c r="R125" s="18">
        <v>88</v>
      </c>
      <c r="S125" s="18"/>
      <c r="T125" s="18">
        <v>9</v>
      </c>
      <c r="U125" s="18">
        <v>37</v>
      </c>
      <c r="V125" s="97">
        <f t="shared" si="8"/>
        <v>23</v>
      </c>
    </row>
    <row r="126" spans="1:22" s="3" customFormat="1" ht="12.75" customHeight="1">
      <c r="B126" s="96">
        <v>22</v>
      </c>
      <c r="C126" s="3" t="s">
        <v>118</v>
      </c>
      <c r="D126" s="17" t="s">
        <v>78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78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/>
      <c r="D127" s="19" t="s">
        <v>79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127</v>
      </c>
      <c r="O127" s="19" t="s">
        <v>79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24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24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128</v>
      </c>
      <c r="D129" s="19" t="s">
        <v>81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128</v>
      </c>
      <c r="O129" s="19" t="s">
        <v>81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129</v>
      </c>
      <c r="D130" s="21" t="s">
        <v>82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129</v>
      </c>
      <c r="O130" s="21" t="s">
        <v>82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/>
      <c r="D131" s="101" t="s">
        <v>84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83</v>
      </c>
      <c r="O131" s="101" t="s">
        <v>84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85</v>
      </c>
      <c r="D132" s="19" t="s">
        <v>86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85</v>
      </c>
      <c r="O132" s="19" t="s">
        <v>86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87</v>
      </c>
      <c r="D133" s="19" t="s">
        <v>88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87</v>
      </c>
      <c r="O133" s="19" t="s">
        <v>88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89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/>
      <c r="D135" s="19" t="s">
        <v>38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90</v>
      </c>
      <c r="O135" s="19" t="s">
        <v>38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92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91</v>
      </c>
      <c r="O136" s="19" t="s">
        <v>92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93</v>
      </c>
      <c r="D137" s="19" t="s">
        <v>44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93</v>
      </c>
      <c r="O137" s="19" t="s">
        <v>44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94</v>
      </c>
      <c r="D138" s="19" t="s">
        <v>47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94</v>
      </c>
      <c r="O138" s="19" t="s">
        <v>47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/>
      <c r="D139" s="19" t="s">
        <v>35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95</v>
      </c>
      <c r="O139" s="19" t="s">
        <v>35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D140" s="19" t="s">
        <v>61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61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97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97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51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O142" s="19" t="s">
        <v>51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98</v>
      </c>
      <c r="D143" s="19" t="s">
        <v>42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98</v>
      </c>
      <c r="O143" s="19" t="s">
        <v>42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99</v>
      </c>
      <c r="D144" s="19" t="s">
        <v>100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/>
      <c r="O144" s="19" t="s">
        <v>100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102</v>
      </c>
      <c r="G151" s="18"/>
      <c r="H151" s="97">
        <f>AVERAGE(I109:I144)</f>
        <v>8.1764705882352935</v>
      </c>
      <c r="I151" s="18"/>
      <c r="J151" s="18" t="s">
        <v>103</v>
      </c>
      <c r="K151" s="97">
        <f>AVERAGE(H151:H152)</f>
        <v>12.588235294117647</v>
      </c>
      <c r="L151" s="31"/>
      <c r="M151" s="109"/>
      <c r="N151" s="105"/>
      <c r="O151" s="110"/>
      <c r="P151" s="110"/>
      <c r="Q151" s="80" t="s">
        <v>102</v>
      </c>
      <c r="R151" s="18"/>
      <c r="S151" s="97">
        <f>AVERAGE(T109:T144)</f>
        <v>11.588235294117647</v>
      </c>
      <c r="T151" s="18"/>
      <c r="U151" s="18" t="s">
        <v>103</v>
      </c>
      <c r="V151" s="97">
        <f>AVERAGE(S151:S152)</f>
        <v>12.735294117647058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104</v>
      </c>
      <c r="G152" s="18"/>
      <c r="H152" s="97">
        <f>AVERAGE(J109:J144)</f>
        <v>17</v>
      </c>
      <c r="I152" s="18"/>
      <c r="J152" s="18"/>
      <c r="K152" s="18"/>
      <c r="L152" s="34"/>
      <c r="M152" s="16"/>
      <c r="N152" s="18"/>
      <c r="O152" s="19"/>
      <c r="P152" s="19"/>
      <c r="Q152" s="20" t="s">
        <v>104</v>
      </c>
      <c r="R152" s="18"/>
      <c r="S152" s="97">
        <f>AVERAGE(U109:U144)</f>
        <v>13.882352941176471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119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130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131</v>
      </c>
      <c r="D158" s="8" t="s">
        <v>132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131</v>
      </c>
      <c r="O158" s="8" t="s">
        <v>133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/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134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24</v>
      </c>
      <c r="E161" s="81">
        <v>2</v>
      </c>
      <c r="F161" s="82" t="s">
        <v>52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25</v>
      </c>
      <c r="O161" s="19" t="s">
        <v>24</v>
      </c>
      <c r="P161" s="81">
        <v>2</v>
      </c>
      <c r="Q161" s="82" t="s">
        <v>116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/>
      <c r="D162" s="19" t="s">
        <v>28</v>
      </c>
      <c r="E162" s="81">
        <v>3</v>
      </c>
      <c r="F162" s="82" t="s">
        <v>56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/>
      <c r="O162" s="19" t="s">
        <v>28</v>
      </c>
      <c r="P162" s="81">
        <v>3</v>
      </c>
      <c r="Q162" s="82" t="s">
        <v>56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37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67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111</v>
      </c>
      <c r="D164" s="19" t="s">
        <v>35</v>
      </c>
      <c r="E164" s="81">
        <v>5</v>
      </c>
      <c r="F164" s="82" t="s">
        <v>135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35</v>
      </c>
      <c r="P164" s="81">
        <v>5</v>
      </c>
      <c r="Q164" s="82" t="s">
        <v>37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112</v>
      </c>
      <c r="D165" s="19" t="s">
        <v>38</v>
      </c>
      <c r="E165" s="81">
        <v>6</v>
      </c>
      <c r="F165" s="82" t="s">
        <v>56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38</v>
      </c>
      <c r="P165" s="81">
        <v>6</v>
      </c>
      <c r="Q165" s="82" t="s">
        <v>56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41</v>
      </c>
      <c r="D166" s="19" t="s">
        <v>42</v>
      </c>
      <c r="E166" s="19">
        <v>7</v>
      </c>
      <c r="F166" s="82" t="s">
        <v>136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41</v>
      </c>
      <c r="O166" s="19" t="s">
        <v>42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>
      <c r="B167" s="96">
        <v>8</v>
      </c>
      <c r="C167" s="3" t="s">
        <v>46</v>
      </c>
      <c r="D167" s="19" t="s">
        <v>44</v>
      </c>
      <c r="E167" s="19" t="s">
        <v>20</v>
      </c>
      <c r="F167" s="82" t="s">
        <v>113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46</v>
      </c>
      <c r="O167" s="19" t="s">
        <v>44</v>
      </c>
      <c r="P167" s="19">
        <v>8</v>
      </c>
      <c r="Q167" s="82" t="s">
        <v>113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>
      <c r="B168" s="96">
        <v>9</v>
      </c>
      <c r="C168" s="82"/>
      <c r="D168" s="19" t="s">
        <v>47</v>
      </c>
      <c r="E168" s="8">
        <v>9</v>
      </c>
      <c r="F168" s="82" t="s">
        <v>67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47</v>
      </c>
      <c r="P168" s="8">
        <v>9</v>
      </c>
      <c r="Q168" s="82" t="s">
        <v>43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>
      <c r="B169" s="96">
        <v>10</v>
      </c>
      <c r="C169" s="82" t="s">
        <v>50</v>
      </c>
      <c r="D169" s="19" t="s">
        <v>51</v>
      </c>
      <c r="E169" s="15">
        <v>10</v>
      </c>
      <c r="F169" s="82" t="s">
        <v>39</v>
      </c>
      <c r="G169" s="18">
        <v>23</v>
      </c>
      <c r="H169" s="18"/>
      <c r="I169" s="18">
        <v>37</v>
      </c>
      <c r="J169" s="18">
        <v>36</v>
      </c>
      <c r="K169" s="97">
        <f t="shared" si="11"/>
        <v>36.5</v>
      </c>
      <c r="L169" s="34"/>
      <c r="M169" s="96">
        <v>10</v>
      </c>
      <c r="N169" s="82" t="s">
        <v>50</v>
      </c>
      <c r="O169" s="19" t="s">
        <v>51</v>
      </c>
      <c r="P169" s="15">
        <v>10</v>
      </c>
      <c r="Q169" s="82" t="s">
        <v>39</v>
      </c>
      <c r="R169" s="18">
        <v>23</v>
      </c>
      <c r="S169" s="18"/>
      <c r="T169" s="18">
        <v>40</v>
      </c>
      <c r="U169" s="18">
        <v>36</v>
      </c>
      <c r="V169" s="97">
        <f t="shared" si="12"/>
        <v>38</v>
      </c>
    </row>
    <row r="170" spans="1:22" s="3" customFormat="1" ht="12.75" customHeight="1">
      <c r="B170" s="96">
        <v>11</v>
      </c>
      <c r="C170" s="82"/>
      <c r="D170" s="21" t="s">
        <v>55</v>
      </c>
      <c r="E170" s="21">
        <v>11</v>
      </c>
      <c r="F170" s="82" t="s">
        <v>56</v>
      </c>
      <c r="G170" s="22"/>
      <c r="H170" s="22"/>
      <c r="I170" s="22">
        <v>10</v>
      </c>
      <c r="J170" s="22">
        <v>39</v>
      </c>
      <c r="K170" s="97">
        <f t="shared" si="11"/>
        <v>24.5</v>
      </c>
      <c r="L170" s="34"/>
      <c r="M170" s="96">
        <v>11</v>
      </c>
      <c r="N170" s="82"/>
      <c r="O170" s="21" t="s">
        <v>55</v>
      </c>
      <c r="P170" s="21">
        <v>11</v>
      </c>
      <c r="Q170" s="82" t="s">
        <v>56</v>
      </c>
      <c r="R170" s="22"/>
      <c r="S170" s="22"/>
      <c r="T170" s="22">
        <v>34</v>
      </c>
      <c r="U170" s="22">
        <v>39</v>
      </c>
      <c r="V170" s="97">
        <f t="shared" si="12"/>
        <v>36.5</v>
      </c>
    </row>
    <row r="171" spans="1:22" s="3" customFormat="1" ht="12.75" customHeight="1">
      <c r="B171" s="96">
        <v>12</v>
      </c>
      <c r="C171" s="82"/>
      <c r="D171" s="101" t="s">
        <v>58</v>
      </c>
      <c r="E171" s="102">
        <v>12</v>
      </c>
      <c r="F171" s="103" t="s">
        <v>59</v>
      </c>
      <c r="G171" s="103">
        <v>16</v>
      </c>
      <c r="H171" s="103"/>
      <c r="I171" s="103">
        <v>11</v>
      </c>
      <c r="J171" s="103">
        <v>7</v>
      </c>
      <c r="K171" s="97">
        <f t="shared" si="11"/>
        <v>9</v>
      </c>
      <c r="L171" s="35"/>
      <c r="M171" s="96">
        <v>12</v>
      </c>
      <c r="N171" s="82" t="s">
        <v>57</v>
      </c>
      <c r="O171" s="101" t="s">
        <v>58</v>
      </c>
      <c r="P171" s="102">
        <v>12</v>
      </c>
      <c r="Q171" s="103" t="s">
        <v>30</v>
      </c>
      <c r="R171" s="103">
        <v>97</v>
      </c>
      <c r="S171" s="103"/>
      <c r="T171" s="103">
        <v>23</v>
      </c>
      <c r="U171" s="103">
        <v>1</v>
      </c>
      <c r="V171" s="97">
        <f t="shared" si="12"/>
        <v>12</v>
      </c>
    </row>
    <row r="172" spans="1:22" s="3" customFormat="1" ht="12.75" customHeight="1">
      <c r="B172" s="96">
        <v>16</v>
      </c>
      <c r="C172" s="82"/>
      <c r="D172" s="21" t="s">
        <v>61</v>
      </c>
      <c r="E172" s="19">
        <v>13</v>
      </c>
      <c r="F172" s="100" t="s">
        <v>33</v>
      </c>
      <c r="G172" s="18">
        <v>1</v>
      </c>
      <c r="H172" s="18"/>
      <c r="I172" s="18">
        <v>7</v>
      </c>
      <c r="J172" s="18">
        <v>35</v>
      </c>
      <c r="K172" s="97">
        <f t="shared" si="11"/>
        <v>21</v>
      </c>
      <c r="L172" s="34"/>
      <c r="M172" s="96">
        <v>16</v>
      </c>
      <c r="N172" s="82" t="s">
        <v>62</v>
      </c>
      <c r="O172" s="21" t="s">
        <v>61</v>
      </c>
      <c r="P172" s="19" t="s">
        <v>20</v>
      </c>
      <c r="Q172" s="100" t="s">
        <v>136</v>
      </c>
      <c r="R172" s="18">
        <v>11</v>
      </c>
      <c r="S172" s="18"/>
      <c r="T172" s="18">
        <v>5</v>
      </c>
      <c r="U172" s="18">
        <v>3</v>
      </c>
      <c r="V172" s="97">
        <f t="shared" si="12"/>
        <v>4</v>
      </c>
    </row>
    <row r="173" spans="1:22" s="3" customFormat="1" ht="12.75" customHeight="1">
      <c r="B173" s="98">
        <v>17</v>
      </c>
      <c r="C173" s="104" t="s">
        <v>64</v>
      </c>
      <c r="D173" s="101" t="s">
        <v>65</v>
      </c>
      <c r="E173" s="21">
        <v>14</v>
      </c>
      <c r="F173" s="82" t="s">
        <v>137</v>
      </c>
      <c r="G173" s="22">
        <v>3</v>
      </c>
      <c r="H173" s="22"/>
      <c r="I173" s="22">
        <v>8</v>
      </c>
      <c r="J173" s="22">
        <v>18</v>
      </c>
      <c r="K173" s="97">
        <f t="shared" si="11"/>
        <v>13</v>
      </c>
      <c r="L173" s="34"/>
      <c r="M173" s="98">
        <v>17</v>
      </c>
      <c r="N173" s="104" t="s">
        <v>64</v>
      </c>
      <c r="O173" s="101" t="s">
        <v>65</v>
      </c>
      <c r="P173" s="21">
        <v>14</v>
      </c>
      <c r="Q173" s="82" t="s">
        <v>137</v>
      </c>
      <c r="R173" s="22">
        <v>3</v>
      </c>
      <c r="S173" s="22"/>
      <c r="T173" s="22">
        <v>23</v>
      </c>
      <c r="U173" s="22">
        <v>18</v>
      </c>
      <c r="V173" s="97">
        <f t="shared" si="12"/>
        <v>20.5</v>
      </c>
    </row>
    <row r="174" spans="1:22" s="3" customFormat="1" ht="12.75" customHeight="1">
      <c r="B174" s="98">
        <v>19</v>
      </c>
      <c r="C174" s="3" t="s">
        <v>68</v>
      </c>
      <c r="D174" s="19" t="s">
        <v>69</v>
      </c>
      <c r="E174" s="102">
        <v>15</v>
      </c>
      <c r="F174" s="103" t="s">
        <v>56</v>
      </c>
      <c r="G174" s="103"/>
      <c r="H174" s="103"/>
      <c r="I174" s="103">
        <v>8</v>
      </c>
      <c r="J174" s="103">
        <v>39</v>
      </c>
      <c r="K174" s="97">
        <f t="shared" si="11"/>
        <v>23.5</v>
      </c>
      <c r="L174" s="35"/>
      <c r="M174" s="98">
        <v>19</v>
      </c>
      <c r="O174" s="19" t="s">
        <v>69</v>
      </c>
      <c r="P174" s="102">
        <v>15</v>
      </c>
      <c r="Q174" s="103" t="s">
        <v>56</v>
      </c>
      <c r="R174" s="103"/>
      <c r="S174" s="103"/>
      <c r="T174" s="103">
        <v>4</v>
      </c>
      <c r="U174" s="103">
        <v>39</v>
      </c>
      <c r="V174" s="97">
        <f t="shared" si="12"/>
        <v>21.5</v>
      </c>
    </row>
    <row r="175" spans="1:22" s="3" customFormat="1" ht="12.75" customHeight="1">
      <c r="B175" s="98">
        <v>20</v>
      </c>
      <c r="D175" s="19" t="s">
        <v>72</v>
      </c>
      <c r="E175" s="19">
        <v>16</v>
      </c>
      <c r="F175" s="75" t="s">
        <v>34</v>
      </c>
      <c r="G175" s="18">
        <v>9</v>
      </c>
      <c r="H175" s="18"/>
      <c r="I175" s="18">
        <v>10</v>
      </c>
      <c r="J175" s="18">
        <v>11</v>
      </c>
      <c r="K175" s="97">
        <f t="shared" si="11"/>
        <v>10.5</v>
      </c>
      <c r="L175" s="34"/>
      <c r="M175" s="98">
        <v>20</v>
      </c>
      <c r="O175" s="19" t="s">
        <v>72</v>
      </c>
      <c r="P175" s="19">
        <v>16</v>
      </c>
      <c r="Q175" s="75" t="s">
        <v>106</v>
      </c>
      <c r="R175" s="18">
        <v>19</v>
      </c>
      <c r="S175" s="18"/>
      <c r="T175" s="18">
        <v>5</v>
      </c>
      <c r="U175" s="18">
        <v>12</v>
      </c>
      <c r="V175" s="97">
        <f t="shared" si="12"/>
        <v>8.5</v>
      </c>
    </row>
    <row r="176" spans="1:22" s="3" customFormat="1" ht="12.75" customHeight="1">
      <c r="B176" s="96">
        <v>21</v>
      </c>
      <c r="C176" s="82" t="s">
        <v>77</v>
      </c>
      <c r="D176" s="19" t="s">
        <v>75</v>
      </c>
      <c r="E176" s="19">
        <v>17</v>
      </c>
      <c r="F176" s="75" t="s">
        <v>63</v>
      </c>
      <c r="G176" s="18">
        <v>88</v>
      </c>
      <c r="H176" s="18"/>
      <c r="I176" s="18">
        <v>9</v>
      </c>
      <c r="J176" s="18">
        <v>37</v>
      </c>
      <c r="K176" s="97">
        <f t="shared" si="11"/>
        <v>23</v>
      </c>
      <c r="L176" s="34"/>
      <c r="M176" s="96">
        <v>21</v>
      </c>
      <c r="N176" s="82" t="s">
        <v>77</v>
      </c>
      <c r="O176" s="19" t="s">
        <v>75</v>
      </c>
      <c r="P176" s="19">
        <v>17</v>
      </c>
      <c r="Q176" s="75" t="s">
        <v>63</v>
      </c>
      <c r="R176" s="18">
        <v>88</v>
      </c>
      <c r="S176" s="18"/>
      <c r="T176" s="18">
        <v>3</v>
      </c>
      <c r="U176" s="18">
        <v>37</v>
      </c>
      <c r="V176" s="97">
        <f t="shared" si="12"/>
        <v>20</v>
      </c>
    </row>
    <row r="177" spans="1:22" s="3" customFormat="1" ht="12.75" customHeight="1">
      <c r="B177" s="96">
        <v>22</v>
      </c>
      <c r="C177" s="3" t="s">
        <v>118</v>
      </c>
      <c r="D177" s="17" t="s">
        <v>78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118</v>
      </c>
      <c r="O177" s="17" t="s">
        <v>78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/>
      <c r="D178" s="19" t="s">
        <v>79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/>
      <c r="O178" s="19" t="s">
        <v>79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80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80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128</v>
      </c>
      <c r="D180" s="19" t="s">
        <v>81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128</v>
      </c>
      <c r="O180" s="19" t="s">
        <v>81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129</v>
      </c>
      <c r="D181" s="21" t="s">
        <v>82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129</v>
      </c>
      <c r="O181" s="21" t="s">
        <v>82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83</v>
      </c>
      <c r="D182" s="101" t="s">
        <v>84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83</v>
      </c>
      <c r="O182" s="101" t="s">
        <v>84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85</v>
      </c>
      <c r="D183" s="19" t="s">
        <v>86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86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87</v>
      </c>
      <c r="D184" s="19" t="s">
        <v>88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87</v>
      </c>
      <c r="O184" s="19" t="s">
        <v>88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89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89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/>
      <c r="D186" s="19" t="s">
        <v>38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38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91</v>
      </c>
      <c r="D187" s="19" t="s">
        <v>92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91</v>
      </c>
      <c r="O187" s="19" t="s">
        <v>92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93</v>
      </c>
      <c r="D188" s="19" t="s">
        <v>44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93</v>
      </c>
      <c r="O188" s="19" t="s">
        <v>44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94</v>
      </c>
      <c r="D189" s="19" t="s">
        <v>47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94</v>
      </c>
      <c r="O189" s="19" t="s">
        <v>47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/>
      <c r="D190" s="19" t="s">
        <v>35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35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96</v>
      </c>
      <c r="D191" s="19" t="s">
        <v>61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96</v>
      </c>
      <c r="O191" s="19" t="s">
        <v>61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97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138</v>
      </c>
      <c r="D193" s="19" t="s">
        <v>51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138</v>
      </c>
      <c r="O193" s="19" t="s">
        <v>51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98</v>
      </c>
      <c r="D194" s="19" t="s">
        <v>42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42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/>
      <c r="D195" s="19" t="s">
        <v>100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/>
      <c r="O195" s="19" t="s">
        <v>100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101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102</v>
      </c>
      <c r="G202" s="18"/>
      <c r="H202" s="97">
        <f>AVERAGE(I160:I195)</f>
        <v>11.588235294117647</v>
      </c>
      <c r="I202" s="18"/>
      <c r="J202" s="18" t="s">
        <v>103</v>
      </c>
      <c r="K202" s="97">
        <f>AVERAGE(H202:H203)</f>
        <v>16.264705882352942</v>
      </c>
      <c r="L202" s="31"/>
      <c r="M202" s="109"/>
      <c r="N202" s="105"/>
      <c r="O202" s="110"/>
      <c r="P202" s="110"/>
      <c r="Q202" s="80" t="s">
        <v>102</v>
      </c>
      <c r="R202" s="18"/>
      <c r="S202" s="97">
        <f>AVERAGE(T160:T195)</f>
        <v>14.529411764705882</v>
      </c>
      <c r="T202" s="18"/>
      <c r="U202" s="18" t="s">
        <v>103</v>
      </c>
      <c r="V202" s="97">
        <f>AVERAGE(S202:S203)</f>
        <v>17.029411764705884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104</v>
      </c>
      <c r="G203" s="18"/>
      <c r="H203" s="97">
        <f>AVERAGE(J160:J195)</f>
        <v>20.941176470588236</v>
      </c>
      <c r="I203" s="18"/>
      <c r="J203" s="18"/>
      <c r="K203" s="18"/>
      <c r="L203" s="34"/>
      <c r="M203" s="16"/>
      <c r="N203" s="18"/>
      <c r="O203" s="19"/>
      <c r="P203" s="19"/>
      <c r="Q203" s="20" t="s">
        <v>104</v>
      </c>
      <c r="R203" s="18"/>
      <c r="S203" s="97">
        <f>AVERAGE(U160:U195)</f>
        <v>19.529411764705884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105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139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131</v>
      </c>
      <c r="D209" s="8" t="s">
        <v>140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141</v>
      </c>
      <c r="O209" s="8" t="s">
        <v>142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/>
      <c r="D211" s="19" t="s">
        <v>19</v>
      </c>
      <c r="E211" s="81">
        <v>1</v>
      </c>
      <c r="F211" s="82" t="s">
        <v>52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39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24</v>
      </c>
      <c r="E212" s="81">
        <v>2</v>
      </c>
      <c r="F212" s="82" t="s">
        <v>48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25</v>
      </c>
      <c r="O212" s="19" t="s">
        <v>24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/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113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36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74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111</v>
      </c>
      <c r="D215" s="19" t="s">
        <v>35</v>
      </c>
      <c r="E215" s="81">
        <v>5</v>
      </c>
      <c r="F215" s="82" t="s">
        <v>37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111</v>
      </c>
      <c r="O215" s="19" t="s">
        <v>35</v>
      </c>
      <c r="P215" s="81">
        <v>5</v>
      </c>
      <c r="Q215" s="82" t="s">
        <v>126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112</v>
      </c>
      <c r="D216" s="19" t="s">
        <v>38</v>
      </c>
      <c r="E216" s="81">
        <v>6</v>
      </c>
      <c r="F216" s="82" t="s">
        <v>143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38</v>
      </c>
      <c r="P216" s="81">
        <v>6</v>
      </c>
      <c r="Q216" s="82" t="s">
        <v>56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41</v>
      </c>
      <c r="D217" s="19" t="s">
        <v>42</v>
      </c>
      <c r="E217" s="19">
        <v>7</v>
      </c>
      <c r="F217" s="82" t="s">
        <v>113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42</v>
      </c>
      <c r="P217" s="19">
        <v>7</v>
      </c>
      <c r="Q217" s="82" t="s">
        <v>59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>
      <c r="B218" s="96">
        <v>8</v>
      </c>
      <c r="C218" s="3" t="s">
        <v>46</v>
      </c>
      <c r="D218" s="19" t="s">
        <v>44</v>
      </c>
      <c r="E218" s="19">
        <v>8</v>
      </c>
      <c r="F218" s="82" t="s">
        <v>136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46</v>
      </c>
      <c r="O218" s="19" t="s">
        <v>44</v>
      </c>
      <c r="P218" s="19">
        <v>8</v>
      </c>
      <c r="Q218" s="82" t="s">
        <v>43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>
      <c r="B219" s="96">
        <v>9</v>
      </c>
      <c r="C219" s="82" t="s">
        <v>114</v>
      </c>
      <c r="D219" s="19" t="s">
        <v>47</v>
      </c>
      <c r="E219" s="8">
        <v>9</v>
      </c>
      <c r="F219" s="82" t="s">
        <v>73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114</v>
      </c>
      <c r="O219" s="19" t="s">
        <v>47</v>
      </c>
      <c r="P219" s="8">
        <v>9</v>
      </c>
      <c r="Q219" s="82" t="s">
        <v>144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>
      <c r="B220" s="96">
        <v>10</v>
      </c>
      <c r="C220" s="82" t="s">
        <v>50</v>
      </c>
      <c r="D220" s="19" t="s">
        <v>51</v>
      </c>
      <c r="E220" s="15">
        <v>10</v>
      </c>
      <c r="F220" s="82" t="s">
        <v>39</v>
      </c>
      <c r="G220" s="18">
        <v>23</v>
      </c>
      <c r="H220" s="18"/>
      <c r="I220" s="18">
        <v>35</v>
      </c>
      <c r="J220" s="18">
        <v>36</v>
      </c>
      <c r="K220" s="97">
        <f t="shared" si="15"/>
        <v>35.5</v>
      </c>
      <c r="L220" s="34"/>
      <c r="M220" s="96">
        <v>10</v>
      </c>
      <c r="N220" s="82" t="s">
        <v>50</v>
      </c>
      <c r="O220" s="19" t="s">
        <v>51</v>
      </c>
      <c r="P220" s="15">
        <v>10</v>
      </c>
      <c r="Q220" s="82" t="s">
        <v>66</v>
      </c>
      <c r="R220" s="18">
        <v>43</v>
      </c>
      <c r="S220" s="18"/>
      <c r="T220" s="18">
        <v>26</v>
      </c>
      <c r="U220" s="18">
        <v>23</v>
      </c>
      <c r="V220" s="97">
        <f t="shared" si="16"/>
        <v>24.5</v>
      </c>
    </row>
    <row r="221" spans="1:22" s="3" customFormat="1" ht="12.75" customHeight="1">
      <c r="B221" s="96">
        <v>11</v>
      </c>
      <c r="C221" s="82"/>
      <c r="D221" s="21" t="s">
        <v>55</v>
      </c>
      <c r="E221" s="21">
        <v>11</v>
      </c>
      <c r="F221" s="82" t="s">
        <v>143</v>
      </c>
      <c r="G221" s="22"/>
      <c r="H221" s="22"/>
      <c r="I221" s="22">
        <v>8</v>
      </c>
      <c r="J221" s="22">
        <v>39</v>
      </c>
      <c r="K221" s="97">
        <f t="shared" si="15"/>
        <v>23.5</v>
      </c>
      <c r="L221" s="34"/>
      <c r="M221" s="96">
        <v>11</v>
      </c>
      <c r="N221" s="82" t="s">
        <v>54</v>
      </c>
      <c r="O221" s="21" t="s">
        <v>55</v>
      </c>
      <c r="P221" s="21">
        <v>11</v>
      </c>
      <c r="Q221" s="82" t="s">
        <v>53</v>
      </c>
      <c r="R221" s="22">
        <v>77</v>
      </c>
      <c r="S221" s="22"/>
      <c r="T221" s="22">
        <v>16</v>
      </c>
      <c r="U221" s="22">
        <v>7</v>
      </c>
      <c r="V221" s="97">
        <f t="shared" si="16"/>
        <v>11.5</v>
      </c>
    </row>
    <row r="222" spans="1:22" s="3" customFormat="1" ht="12.75" customHeight="1">
      <c r="B222" s="96">
        <v>12</v>
      </c>
      <c r="C222" s="82" t="s">
        <v>57</v>
      </c>
      <c r="D222" s="101" t="s">
        <v>58</v>
      </c>
      <c r="E222" s="102">
        <v>12</v>
      </c>
      <c r="F222" s="103" t="s">
        <v>63</v>
      </c>
      <c r="G222" s="103">
        <v>88</v>
      </c>
      <c r="H222" s="103"/>
      <c r="I222" s="103">
        <v>36</v>
      </c>
      <c r="J222" s="103">
        <v>20</v>
      </c>
      <c r="K222" s="97">
        <f t="shared" si="15"/>
        <v>28</v>
      </c>
      <c r="L222" s="35"/>
      <c r="M222" s="96">
        <v>12</v>
      </c>
      <c r="N222" s="82" t="s">
        <v>57</v>
      </c>
      <c r="O222" s="101" t="s">
        <v>58</v>
      </c>
      <c r="P222" s="102">
        <v>12</v>
      </c>
      <c r="Q222" s="103" t="s">
        <v>30</v>
      </c>
      <c r="R222" s="103">
        <v>97</v>
      </c>
      <c r="S222" s="103"/>
      <c r="T222" s="103">
        <v>20</v>
      </c>
      <c r="U222" s="103">
        <v>1</v>
      </c>
      <c r="V222" s="97">
        <f t="shared" si="16"/>
        <v>10.5</v>
      </c>
    </row>
    <row r="223" spans="1:22" s="3" customFormat="1" ht="12.75" customHeight="1">
      <c r="B223" s="96">
        <v>16</v>
      </c>
      <c r="C223" s="82" t="s">
        <v>62</v>
      </c>
      <c r="D223" s="21" t="s">
        <v>61</v>
      </c>
      <c r="E223" s="19">
        <v>13</v>
      </c>
      <c r="F223" s="100" t="s">
        <v>33</v>
      </c>
      <c r="G223" s="18">
        <v>1</v>
      </c>
      <c r="H223" s="18"/>
      <c r="I223" s="18">
        <v>9</v>
      </c>
      <c r="J223" s="18">
        <v>35</v>
      </c>
      <c r="K223" s="97">
        <f t="shared" si="15"/>
        <v>22</v>
      </c>
      <c r="L223" s="34"/>
      <c r="M223" s="96">
        <v>16</v>
      </c>
      <c r="N223" s="82"/>
      <c r="O223" s="21" t="s">
        <v>61</v>
      </c>
      <c r="P223" s="19">
        <v>13</v>
      </c>
      <c r="Q223" s="100" t="s">
        <v>145</v>
      </c>
      <c r="R223" s="18">
        <v>42</v>
      </c>
      <c r="S223" s="18"/>
      <c r="T223" s="18">
        <v>39</v>
      </c>
      <c r="U223" s="18">
        <v>26</v>
      </c>
      <c r="V223" s="97">
        <f t="shared" si="16"/>
        <v>32.5</v>
      </c>
    </row>
    <row r="224" spans="1:22" s="3" customFormat="1" ht="12.75" customHeight="1">
      <c r="B224" s="98">
        <v>17</v>
      </c>
      <c r="C224" s="104" t="s">
        <v>64</v>
      </c>
      <c r="D224" s="101" t="s">
        <v>65</v>
      </c>
      <c r="E224" s="21">
        <v>14</v>
      </c>
      <c r="F224" s="82" t="s">
        <v>137</v>
      </c>
      <c r="G224" s="22">
        <v>3</v>
      </c>
      <c r="H224" s="22"/>
      <c r="I224" s="22">
        <v>30</v>
      </c>
      <c r="J224" s="22">
        <v>18</v>
      </c>
      <c r="K224" s="97">
        <f t="shared" si="15"/>
        <v>24</v>
      </c>
      <c r="L224" s="34"/>
      <c r="M224" s="98">
        <v>17</v>
      </c>
      <c r="N224" s="104" t="s">
        <v>64</v>
      </c>
      <c r="O224" s="101" t="s">
        <v>65</v>
      </c>
      <c r="P224" s="21">
        <v>14</v>
      </c>
      <c r="Q224" s="82" t="s">
        <v>36</v>
      </c>
      <c r="R224" s="22">
        <v>21</v>
      </c>
      <c r="S224" s="22"/>
      <c r="T224" s="22">
        <v>38</v>
      </c>
      <c r="U224" s="22">
        <v>31</v>
      </c>
      <c r="V224" s="97">
        <f t="shared" si="16"/>
        <v>34.5</v>
      </c>
    </row>
    <row r="225" spans="1:22" s="3" customFormat="1" ht="12.75" customHeight="1">
      <c r="B225" s="98">
        <v>19</v>
      </c>
      <c r="C225" s="3" t="s">
        <v>68</v>
      </c>
      <c r="D225" s="19" t="s">
        <v>69</v>
      </c>
      <c r="E225" s="102">
        <v>15</v>
      </c>
      <c r="F225" s="103" t="s">
        <v>56</v>
      </c>
      <c r="G225" s="103"/>
      <c r="H225" s="103"/>
      <c r="I225" s="103">
        <v>18</v>
      </c>
      <c r="J225" s="103">
        <v>39</v>
      </c>
      <c r="K225" s="97">
        <f t="shared" si="15"/>
        <v>28.5</v>
      </c>
      <c r="L225" s="35"/>
      <c r="M225" s="98">
        <v>19</v>
      </c>
      <c r="N225" s="3" t="s">
        <v>68</v>
      </c>
      <c r="O225" s="19" t="s">
        <v>69</v>
      </c>
      <c r="P225" s="102">
        <v>15</v>
      </c>
      <c r="Q225" s="103" t="s">
        <v>56</v>
      </c>
      <c r="R225" s="103"/>
      <c r="S225" s="103"/>
      <c r="T225" s="103">
        <v>37</v>
      </c>
      <c r="U225" s="103">
        <v>39</v>
      </c>
      <c r="V225" s="97">
        <f t="shared" si="16"/>
        <v>38</v>
      </c>
    </row>
    <row r="226" spans="1:22" s="3" customFormat="1" ht="12.75" customHeight="1">
      <c r="B226" s="98">
        <v>20</v>
      </c>
      <c r="D226" s="19" t="s">
        <v>72</v>
      </c>
      <c r="E226" s="19">
        <v>16</v>
      </c>
      <c r="F226" s="75" t="s">
        <v>76</v>
      </c>
      <c r="G226" s="18">
        <v>34</v>
      </c>
      <c r="H226" s="18"/>
      <c r="I226" s="18">
        <v>3</v>
      </c>
      <c r="J226" s="18">
        <v>19</v>
      </c>
      <c r="K226" s="97">
        <f t="shared" si="15"/>
        <v>11</v>
      </c>
      <c r="L226" s="34"/>
      <c r="M226" s="98">
        <v>20</v>
      </c>
      <c r="N226" s="3" t="s">
        <v>71</v>
      </c>
      <c r="O226" s="19" t="s">
        <v>72</v>
      </c>
      <c r="P226" s="19">
        <v>16</v>
      </c>
      <c r="Q226" s="75" t="s">
        <v>116</v>
      </c>
      <c r="R226" s="18">
        <v>41</v>
      </c>
      <c r="S226" s="18"/>
      <c r="T226" s="18">
        <v>23</v>
      </c>
      <c r="U226" s="18">
        <v>24</v>
      </c>
      <c r="V226" s="97">
        <f t="shared" si="16"/>
        <v>23.5</v>
      </c>
    </row>
    <row r="227" spans="1:22" s="3" customFormat="1" ht="12.75" customHeight="1">
      <c r="B227" s="96">
        <v>21</v>
      </c>
      <c r="C227" s="82"/>
      <c r="D227" s="19" t="s">
        <v>75</v>
      </c>
      <c r="E227" s="19">
        <v>17</v>
      </c>
      <c r="F227" s="75" t="s">
        <v>29</v>
      </c>
      <c r="G227" s="18">
        <v>71</v>
      </c>
      <c r="H227" s="18"/>
      <c r="I227" s="18">
        <v>32</v>
      </c>
      <c r="J227" s="18">
        <v>10</v>
      </c>
      <c r="K227" s="97">
        <f t="shared" si="15"/>
        <v>21</v>
      </c>
      <c r="L227" s="34"/>
      <c r="M227" s="96">
        <v>21</v>
      </c>
      <c r="N227" s="82"/>
      <c r="O227" s="19" t="s">
        <v>75</v>
      </c>
      <c r="P227" s="19">
        <v>17</v>
      </c>
      <c r="Q227" s="75" t="s">
        <v>123</v>
      </c>
      <c r="R227" s="18">
        <v>24</v>
      </c>
      <c r="S227" s="18"/>
      <c r="T227" s="18">
        <v>37</v>
      </c>
      <c r="U227" s="18">
        <v>32</v>
      </c>
      <c r="V227" s="97">
        <f t="shared" si="16"/>
        <v>34.5</v>
      </c>
    </row>
    <row r="228" spans="1:22" s="3" customFormat="1" ht="12.75" customHeight="1">
      <c r="B228" s="96">
        <v>22</v>
      </c>
      <c r="C228" s="3" t="s">
        <v>118</v>
      </c>
      <c r="D228" s="17" t="s">
        <v>78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118</v>
      </c>
      <c r="O228" s="17" t="s">
        <v>78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/>
      <c r="D229" s="19" t="s">
        <v>79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79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/>
      <c r="O230" s="19" t="s">
        <v>24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/>
      <c r="D231" s="19" t="s">
        <v>81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128</v>
      </c>
      <c r="O231" s="19" t="s">
        <v>81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129</v>
      </c>
      <c r="D232" s="21" t="s">
        <v>82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129</v>
      </c>
      <c r="O232" s="21" t="s">
        <v>82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83</v>
      </c>
      <c r="D233" s="101" t="s">
        <v>84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84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85</v>
      </c>
      <c r="D234" s="19" t="s">
        <v>86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/>
      <c r="O234" s="19" t="s">
        <v>86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87</v>
      </c>
      <c r="D235" s="19" t="s">
        <v>88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/>
      <c r="O235" s="19" t="s">
        <v>88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89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90</v>
      </c>
      <c r="D237" s="19" t="s">
        <v>38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90</v>
      </c>
      <c r="O237" s="19" t="s">
        <v>38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91</v>
      </c>
      <c r="D238" s="19" t="s">
        <v>92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91</v>
      </c>
      <c r="O238" s="19" t="s">
        <v>92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D239" s="19" t="s">
        <v>44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93</v>
      </c>
      <c r="O239" s="19" t="s">
        <v>44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94</v>
      </c>
      <c r="D240" s="19" t="s">
        <v>47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47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/>
      <c r="D241" s="19" t="s">
        <v>35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35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61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96</v>
      </c>
      <c r="O242" s="19" t="s">
        <v>61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138</v>
      </c>
      <c r="D244" s="19" t="s">
        <v>51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O244" s="19" t="s">
        <v>51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98</v>
      </c>
      <c r="D245" s="19" t="s">
        <v>42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98</v>
      </c>
      <c r="O245" s="19" t="s">
        <v>42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/>
      <c r="D246" s="19" t="s">
        <v>100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100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102</v>
      </c>
      <c r="G253" s="18"/>
      <c r="H253" s="97">
        <f>AVERAGE(I211:I246)</f>
        <v>16.705882352941178</v>
      </c>
      <c r="I253" s="18"/>
      <c r="J253" s="18" t="s">
        <v>103</v>
      </c>
      <c r="K253" s="97">
        <f>AVERAGE(H253:H254)</f>
        <v>19.117647058823529</v>
      </c>
      <c r="L253" s="31"/>
      <c r="M253" s="109"/>
      <c r="N253" s="105"/>
      <c r="O253" s="110"/>
      <c r="P253" s="110"/>
      <c r="Q253" s="80" t="s">
        <v>102</v>
      </c>
      <c r="R253" s="18"/>
      <c r="S253" s="97">
        <f>AVERAGE(T211:T246)</f>
        <v>28.235294117647058</v>
      </c>
      <c r="T253" s="18"/>
      <c r="U253" s="18" t="s">
        <v>103</v>
      </c>
      <c r="V253" s="97">
        <f>AVERAGE(S253:S254)</f>
        <v>25.205882352941174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104</v>
      </c>
      <c r="G254" s="18"/>
      <c r="H254" s="97">
        <f>AVERAGE(J211:J246)</f>
        <v>21.529411764705884</v>
      </c>
      <c r="I254" s="18"/>
      <c r="J254" s="18"/>
      <c r="K254" s="18"/>
      <c r="L254" s="34"/>
      <c r="M254" s="16"/>
      <c r="N254" s="18"/>
      <c r="O254" s="19"/>
      <c r="P254" s="19"/>
      <c r="Q254" s="20" t="s">
        <v>104</v>
      </c>
      <c r="R254" s="18"/>
      <c r="S254" s="97">
        <f>AVERAGE(U211:U246)</f>
        <v>22.176470588235293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119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146</v>
      </c>
      <c r="D260" s="8" t="s">
        <v>147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146</v>
      </c>
      <c r="O260" s="8" t="s">
        <v>148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125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/>
      <c r="O262" s="19" t="s">
        <v>19</v>
      </c>
      <c r="P262" s="81">
        <v>1</v>
      </c>
      <c r="Q262" s="82" t="s">
        <v>115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/>
      <c r="D263" s="19" t="s">
        <v>24</v>
      </c>
      <c r="E263" s="81">
        <v>2</v>
      </c>
      <c r="F263" s="82" t="s">
        <v>36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24</v>
      </c>
      <c r="P263" s="81">
        <v>2</v>
      </c>
      <c r="Q263" s="82" t="s">
        <v>48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37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67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/>
      <c r="D265" s="17" t="s">
        <v>32</v>
      </c>
      <c r="E265" s="81">
        <v>4</v>
      </c>
      <c r="F265" s="3" t="s">
        <v>149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49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/>
      <c r="D266" s="19" t="s">
        <v>35</v>
      </c>
      <c r="E266" s="81">
        <v>5</v>
      </c>
      <c r="F266" s="82" t="s">
        <v>126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35</v>
      </c>
      <c r="P266" s="81">
        <v>5</v>
      </c>
      <c r="Q266" s="82" t="s">
        <v>39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38</v>
      </c>
      <c r="E267" s="81">
        <v>6</v>
      </c>
      <c r="F267" s="82" t="s">
        <v>43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38</v>
      </c>
      <c r="P267" s="81" t="s">
        <v>20</v>
      </c>
      <c r="Q267" s="82" t="s">
        <v>43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/>
      <c r="D268" s="19" t="s">
        <v>42</v>
      </c>
      <c r="E268" s="19">
        <v>7</v>
      </c>
      <c r="F268" s="82" t="s">
        <v>52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/>
      <c r="O268" s="19" t="s">
        <v>42</v>
      </c>
      <c r="P268" s="19">
        <v>7</v>
      </c>
      <c r="Q268" s="82" t="s">
        <v>52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>
      <c r="A269" s="3"/>
      <c r="B269" s="96">
        <v>8</v>
      </c>
      <c r="C269" s="3" t="s">
        <v>46</v>
      </c>
      <c r="D269" s="19" t="s">
        <v>44</v>
      </c>
      <c r="E269" s="19">
        <v>8</v>
      </c>
      <c r="F269" s="82" t="s">
        <v>70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46</v>
      </c>
      <c r="O269" s="19" t="s">
        <v>44</v>
      </c>
      <c r="P269" s="19">
        <v>8</v>
      </c>
      <c r="Q269" s="82" t="s">
        <v>53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>
      <c r="A270" s="3"/>
      <c r="B270" s="96">
        <v>9</v>
      </c>
      <c r="C270" s="82"/>
      <c r="D270" s="19" t="s">
        <v>47</v>
      </c>
      <c r="E270" s="8">
        <v>9</v>
      </c>
      <c r="F270" s="82" t="s">
        <v>49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114</v>
      </c>
      <c r="O270" s="19" t="s">
        <v>47</v>
      </c>
      <c r="P270" s="8">
        <v>9</v>
      </c>
      <c r="Q270" s="82" t="s">
        <v>106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>
      <c r="A271" s="3"/>
      <c r="B271" s="96">
        <v>10</v>
      </c>
      <c r="C271" s="82" t="s">
        <v>50</v>
      </c>
      <c r="D271" s="19" t="s">
        <v>51</v>
      </c>
      <c r="E271" s="15" t="s">
        <v>20</v>
      </c>
      <c r="F271" s="82" t="s">
        <v>122</v>
      </c>
      <c r="G271" s="18">
        <v>47</v>
      </c>
      <c r="H271" s="18"/>
      <c r="I271" s="18">
        <v>4</v>
      </c>
      <c r="J271" s="18">
        <v>6</v>
      </c>
      <c r="K271" s="97">
        <f t="shared" si="19"/>
        <v>5</v>
      </c>
      <c r="L271" s="34"/>
      <c r="M271" s="96">
        <v>10</v>
      </c>
      <c r="N271" s="82" t="s">
        <v>50</v>
      </c>
      <c r="O271" s="19" t="s">
        <v>51</v>
      </c>
      <c r="P271" s="15">
        <v>10</v>
      </c>
      <c r="Q271" s="82" t="s">
        <v>122</v>
      </c>
      <c r="R271" s="18">
        <v>47</v>
      </c>
      <c r="S271" s="18"/>
      <c r="T271" s="18">
        <v>37</v>
      </c>
      <c r="U271" s="18">
        <v>6</v>
      </c>
      <c r="V271" s="97">
        <f t="shared" si="20"/>
        <v>21.5</v>
      </c>
    </row>
    <row r="272" spans="1:22">
      <c r="A272" s="3"/>
      <c r="B272" s="96">
        <v>11</v>
      </c>
      <c r="C272" s="82" t="s">
        <v>54</v>
      </c>
      <c r="D272" s="21" t="s">
        <v>55</v>
      </c>
      <c r="E272" s="21">
        <v>11</v>
      </c>
      <c r="F272" s="82" t="s">
        <v>74</v>
      </c>
      <c r="G272" s="22">
        <v>7</v>
      </c>
      <c r="H272" s="22"/>
      <c r="I272" s="22">
        <v>1</v>
      </c>
      <c r="J272" s="22">
        <v>6</v>
      </c>
      <c r="K272" s="97">
        <f t="shared" si="19"/>
        <v>3.5</v>
      </c>
      <c r="L272" s="34"/>
      <c r="M272" s="96">
        <v>11</v>
      </c>
      <c r="N272" s="82"/>
      <c r="O272" s="21" t="s">
        <v>55</v>
      </c>
      <c r="P272" s="21">
        <v>11</v>
      </c>
      <c r="Q272" s="82" t="s">
        <v>74</v>
      </c>
      <c r="R272" s="22">
        <v>7</v>
      </c>
      <c r="S272" s="22"/>
      <c r="T272" s="22">
        <v>10</v>
      </c>
      <c r="U272" s="22">
        <v>6</v>
      </c>
      <c r="V272" s="97">
        <f t="shared" si="20"/>
        <v>8</v>
      </c>
    </row>
    <row r="273" spans="1:22">
      <c r="A273" s="3"/>
      <c r="B273" s="96">
        <v>12</v>
      </c>
      <c r="C273" s="82" t="s">
        <v>57</v>
      </c>
      <c r="D273" s="101" t="s">
        <v>58</v>
      </c>
      <c r="E273" s="102">
        <v>12</v>
      </c>
      <c r="F273" s="103" t="s">
        <v>150</v>
      </c>
      <c r="G273" s="103">
        <v>4</v>
      </c>
      <c r="H273" s="103"/>
      <c r="I273" s="103">
        <v>24</v>
      </c>
      <c r="J273" s="103">
        <v>22</v>
      </c>
      <c r="K273" s="97">
        <f t="shared" si="19"/>
        <v>23</v>
      </c>
      <c r="L273" s="35"/>
      <c r="M273" s="96">
        <v>12</v>
      </c>
      <c r="N273" s="82"/>
      <c r="O273" s="101" t="s">
        <v>58</v>
      </c>
      <c r="P273" s="102">
        <v>12</v>
      </c>
      <c r="Q273" s="103" t="s">
        <v>33</v>
      </c>
      <c r="R273" s="103">
        <v>1</v>
      </c>
      <c r="S273" s="103"/>
      <c r="T273" s="103">
        <v>11</v>
      </c>
      <c r="U273" s="103">
        <v>27</v>
      </c>
      <c r="V273" s="97">
        <f t="shared" si="20"/>
        <v>19</v>
      </c>
    </row>
    <row r="274" spans="1:22">
      <c r="A274" s="3"/>
      <c r="B274" s="96">
        <v>16</v>
      </c>
      <c r="C274" s="82" t="s">
        <v>62</v>
      </c>
      <c r="D274" s="21" t="s">
        <v>61</v>
      </c>
      <c r="E274" s="19">
        <v>13</v>
      </c>
      <c r="F274" s="100" t="s">
        <v>67</v>
      </c>
      <c r="G274" s="18">
        <v>45</v>
      </c>
      <c r="H274" s="18"/>
      <c r="I274" s="18">
        <v>37</v>
      </c>
      <c r="J274" s="18">
        <v>4</v>
      </c>
      <c r="K274" s="97">
        <f t="shared" si="19"/>
        <v>20.5</v>
      </c>
      <c r="L274" s="34"/>
      <c r="M274" s="96">
        <v>16</v>
      </c>
      <c r="N274" s="82" t="s">
        <v>62</v>
      </c>
      <c r="O274" s="21" t="s">
        <v>61</v>
      </c>
      <c r="P274" s="19">
        <v>13</v>
      </c>
      <c r="Q274" s="100" t="s">
        <v>136</v>
      </c>
      <c r="R274" s="18">
        <v>11</v>
      </c>
      <c r="S274" s="18"/>
      <c r="T274" s="18">
        <v>7</v>
      </c>
      <c r="U274" s="18">
        <v>3</v>
      </c>
      <c r="V274" s="97">
        <f t="shared" si="20"/>
        <v>5</v>
      </c>
    </row>
    <row r="275" spans="1:22">
      <c r="A275" s="3"/>
      <c r="B275" s="98">
        <v>17</v>
      </c>
      <c r="C275" s="104"/>
      <c r="D275" s="101" t="s">
        <v>65</v>
      </c>
      <c r="E275" s="21">
        <v>14</v>
      </c>
      <c r="F275" s="82" t="s">
        <v>76</v>
      </c>
      <c r="G275" s="22">
        <v>34</v>
      </c>
      <c r="H275" s="22"/>
      <c r="I275" s="22">
        <v>7</v>
      </c>
      <c r="J275" s="22">
        <v>20</v>
      </c>
      <c r="K275" s="97">
        <f t="shared" si="19"/>
        <v>13.5</v>
      </c>
      <c r="L275" s="34"/>
      <c r="M275" s="98">
        <v>17</v>
      </c>
      <c r="N275" s="104"/>
      <c r="O275" s="101" t="s">
        <v>65</v>
      </c>
      <c r="P275" s="21">
        <v>14</v>
      </c>
      <c r="Q275" s="82" t="s">
        <v>23</v>
      </c>
      <c r="R275" s="22">
        <v>22</v>
      </c>
      <c r="S275" s="22"/>
      <c r="T275" s="22">
        <v>8</v>
      </c>
      <c r="U275" s="22">
        <v>14</v>
      </c>
      <c r="V275" s="97">
        <f t="shared" si="20"/>
        <v>11</v>
      </c>
    </row>
    <row r="276" spans="1:22">
      <c r="A276" s="3"/>
      <c r="B276" s="98">
        <v>19</v>
      </c>
      <c r="C276" s="3"/>
      <c r="D276" s="19" t="s">
        <v>69</v>
      </c>
      <c r="E276" s="102">
        <v>15</v>
      </c>
      <c r="F276" s="103" t="s">
        <v>53</v>
      </c>
      <c r="G276" s="103">
        <v>77</v>
      </c>
      <c r="H276" s="103"/>
      <c r="I276" s="103">
        <v>32</v>
      </c>
      <c r="J276" s="103">
        <v>5</v>
      </c>
      <c r="K276" s="97">
        <f t="shared" si="19"/>
        <v>18.5</v>
      </c>
      <c r="L276" s="35"/>
      <c r="M276" s="98">
        <v>19</v>
      </c>
      <c r="N276" s="3"/>
      <c r="O276" s="19" t="s">
        <v>69</v>
      </c>
      <c r="P276" s="102">
        <v>15</v>
      </c>
      <c r="Q276" s="103" t="s">
        <v>66</v>
      </c>
      <c r="R276" s="103">
        <v>43</v>
      </c>
      <c r="S276" s="103"/>
      <c r="T276" s="103">
        <v>8</v>
      </c>
      <c r="U276" s="103">
        <v>2</v>
      </c>
      <c r="V276" s="97">
        <f t="shared" si="20"/>
        <v>5</v>
      </c>
    </row>
    <row r="277" spans="1:22">
      <c r="A277" s="3"/>
      <c r="B277" s="98">
        <v>20</v>
      </c>
      <c r="C277" s="3"/>
      <c r="D277" s="19" t="s">
        <v>72</v>
      </c>
      <c r="E277" s="19">
        <v>16</v>
      </c>
      <c r="F277" s="75" t="s">
        <v>106</v>
      </c>
      <c r="G277" s="18">
        <v>19</v>
      </c>
      <c r="H277" s="18"/>
      <c r="I277" s="18">
        <v>11</v>
      </c>
      <c r="J277" s="18">
        <v>12</v>
      </c>
      <c r="K277" s="97">
        <f t="shared" si="19"/>
        <v>11.5</v>
      </c>
      <c r="L277" s="34"/>
      <c r="M277" s="98">
        <v>20</v>
      </c>
      <c r="N277" s="3" t="s">
        <v>71</v>
      </c>
      <c r="O277" s="19" t="s">
        <v>72</v>
      </c>
      <c r="P277" s="19">
        <v>16</v>
      </c>
      <c r="Q277" s="75" t="s">
        <v>70</v>
      </c>
      <c r="R277" s="18">
        <v>17</v>
      </c>
      <c r="S277" s="18"/>
      <c r="T277" s="18">
        <v>10</v>
      </c>
      <c r="U277" s="18">
        <v>7</v>
      </c>
      <c r="V277" s="97">
        <f t="shared" si="20"/>
        <v>8.5</v>
      </c>
    </row>
    <row r="278" spans="1:22">
      <c r="A278" s="3"/>
      <c r="B278" s="96">
        <v>21</v>
      </c>
      <c r="C278" s="82"/>
      <c r="D278" s="19" t="s">
        <v>75</v>
      </c>
      <c r="E278" s="19">
        <v>17</v>
      </c>
      <c r="F278" s="75" t="s">
        <v>45</v>
      </c>
      <c r="G278" s="18">
        <v>35</v>
      </c>
      <c r="H278" s="18"/>
      <c r="I278" s="18">
        <v>12</v>
      </c>
      <c r="J278" s="18">
        <v>8</v>
      </c>
      <c r="K278" s="97">
        <f t="shared" si="19"/>
        <v>10</v>
      </c>
      <c r="L278" s="34"/>
      <c r="M278" s="96">
        <v>21</v>
      </c>
      <c r="N278" s="82" t="s">
        <v>77</v>
      </c>
      <c r="O278" s="19" t="s">
        <v>75</v>
      </c>
      <c r="P278" s="19">
        <v>17</v>
      </c>
      <c r="Q278" s="75" t="s">
        <v>113</v>
      </c>
      <c r="R278" s="18">
        <v>54</v>
      </c>
      <c r="S278" s="18"/>
      <c r="T278" s="18">
        <v>9</v>
      </c>
      <c r="U278" s="18">
        <v>15</v>
      </c>
      <c r="V278" s="97">
        <f t="shared" si="20"/>
        <v>12</v>
      </c>
    </row>
    <row r="279" spans="1:22">
      <c r="A279" s="3"/>
      <c r="B279" s="96">
        <v>22</v>
      </c>
      <c r="C279" s="3" t="s">
        <v>118</v>
      </c>
      <c r="D279" s="17" t="s">
        <v>78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/>
      <c r="O279" s="17" t="s">
        <v>78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127</v>
      </c>
      <c r="D280" s="19" t="s">
        <v>79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79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80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80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/>
      <c r="D282" s="19" t="s">
        <v>81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128</v>
      </c>
      <c r="O282" s="19" t="s">
        <v>81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/>
      <c r="D283" s="21" t="s">
        <v>82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129</v>
      </c>
      <c r="O283" s="21" t="s">
        <v>82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84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83</v>
      </c>
      <c r="O284" s="101" t="s">
        <v>84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85</v>
      </c>
      <c r="D285" s="19" t="s">
        <v>86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85</v>
      </c>
      <c r="O285" s="19" t="s">
        <v>86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87</v>
      </c>
      <c r="D286" s="19" t="s">
        <v>88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87</v>
      </c>
      <c r="O286" s="19" t="s">
        <v>88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89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/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/>
      <c r="D288" s="19" t="s">
        <v>38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38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/>
      <c r="D289" s="19" t="s">
        <v>92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/>
      <c r="O289" s="19" t="s">
        <v>92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93</v>
      </c>
      <c r="D290" s="19" t="s">
        <v>44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93</v>
      </c>
      <c r="O290" s="19" t="s">
        <v>44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94</v>
      </c>
      <c r="D291" s="19" t="s">
        <v>47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94</v>
      </c>
      <c r="O291" s="19" t="s">
        <v>47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95</v>
      </c>
      <c r="D292" s="19" t="s">
        <v>35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/>
      <c r="O292" s="19" t="s">
        <v>35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96</v>
      </c>
      <c r="D293" s="19" t="s">
        <v>61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61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97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97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/>
      <c r="D295" s="19" t="s">
        <v>51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51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98</v>
      </c>
      <c r="D296" s="19" t="s">
        <v>42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98</v>
      </c>
      <c r="O296" s="19" t="s">
        <v>42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99</v>
      </c>
      <c r="D297" s="19" t="s">
        <v>100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99</v>
      </c>
      <c r="O297" s="19" t="s">
        <v>100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101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101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102</v>
      </c>
      <c r="G304" s="18"/>
      <c r="H304" s="97">
        <f>AVERAGE(I262:I297)</f>
        <v>13</v>
      </c>
      <c r="I304" s="18"/>
      <c r="J304" s="18" t="s">
        <v>103</v>
      </c>
      <c r="K304" s="97">
        <f>AVERAGE(H304:H305)</f>
        <v>13.029411764705882</v>
      </c>
      <c r="L304" s="31"/>
      <c r="M304" s="109"/>
      <c r="N304" s="105"/>
      <c r="O304" s="110"/>
      <c r="P304" s="110"/>
      <c r="Q304" s="80" t="s">
        <v>102</v>
      </c>
      <c r="R304" s="18"/>
      <c r="S304" s="97">
        <f>AVERAGE(T262:T297)</f>
        <v>11.588235294117647</v>
      </c>
      <c r="T304" s="18"/>
      <c r="U304" s="18" t="s">
        <v>103</v>
      </c>
      <c r="V304" s="97">
        <f>AVERAGE(S304:S305)</f>
        <v>10.294117647058822</v>
      </c>
    </row>
    <row r="305" spans="1:22">
      <c r="A305" s="56"/>
      <c r="B305" s="16"/>
      <c r="C305" s="18"/>
      <c r="D305" s="19"/>
      <c r="E305" s="19"/>
      <c r="F305" s="20" t="s">
        <v>104</v>
      </c>
      <c r="G305" s="18"/>
      <c r="H305" s="97">
        <f>AVERAGE(J262:J297)</f>
        <v>13.058823529411764</v>
      </c>
      <c r="I305" s="18"/>
      <c r="J305" s="18"/>
      <c r="K305" s="18"/>
      <c r="L305" s="34"/>
      <c r="M305" s="16"/>
      <c r="N305" s="18"/>
      <c r="O305" s="19"/>
      <c r="P305" s="19"/>
      <c r="Q305" s="20" t="s">
        <v>104</v>
      </c>
      <c r="R305" s="18"/>
      <c r="S305" s="97">
        <f>AVERAGE(U262:U297)</f>
        <v>9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151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146</v>
      </c>
      <c r="D311" s="8" t="s">
        <v>152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153</v>
      </c>
      <c r="O311" s="8" t="s">
        <v>154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134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63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/>
      <c r="D314" s="19" t="s">
        <v>24</v>
      </c>
      <c r="E314" s="81">
        <v>2</v>
      </c>
      <c r="F314" s="82" t="s">
        <v>116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24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/>
      <c r="D315" s="19" t="s">
        <v>28</v>
      </c>
      <c r="E315" s="81" t="s">
        <v>20</v>
      </c>
      <c r="F315" s="82" t="s">
        <v>37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/>
      <c r="D316" s="17" t="s">
        <v>32</v>
      </c>
      <c r="E316" s="81">
        <v>4</v>
      </c>
      <c r="F316" s="3" t="s">
        <v>145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117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/>
      <c r="D317" s="19" t="s">
        <v>35</v>
      </c>
      <c r="E317" s="81">
        <v>5</v>
      </c>
      <c r="F317" s="82" t="s">
        <v>125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111</v>
      </c>
      <c r="O317" s="19" t="s">
        <v>35</v>
      </c>
      <c r="P317" s="81">
        <v>5</v>
      </c>
      <c r="Q317" s="82" t="s">
        <v>136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112</v>
      </c>
      <c r="D318" s="19" t="s">
        <v>38</v>
      </c>
      <c r="E318" s="81">
        <v>6</v>
      </c>
      <c r="F318" s="82" t="s">
        <v>155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38</v>
      </c>
      <c r="P318" s="81">
        <v>6</v>
      </c>
      <c r="Q318" s="82" t="s">
        <v>39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41</v>
      </c>
      <c r="D319" s="19" t="s">
        <v>42</v>
      </c>
      <c r="E319" s="19">
        <v>7</v>
      </c>
      <c r="F319" s="82" t="s">
        <v>36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/>
      <c r="O319" s="19" t="s">
        <v>42</v>
      </c>
      <c r="P319" s="19">
        <v>7</v>
      </c>
      <c r="Q319" s="82" t="s">
        <v>52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>
      <c r="A320" s="3"/>
      <c r="B320" s="96">
        <v>8</v>
      </c>
      <c r="C320" s="3" t="s">
        <v>46</v>
      </c>
      <c r="D320" s="19" t="s">
        <v>44</v>
      </c>
      <c r="E320" s="19">
        <v>8</v>
      </c>
      <c r="F320" s="82" t="s">
        <v>144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46</v>
      </c>
      <c r="O320" s="19" t="s">
        <v>44</v>
      </c>
      <c r="P320" s="19">
        <v>8</v>
      </c>
      <c r="Q320" s="82" t="s">
        <v>45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>
      <c r="A321" s="3"/>
      <c r="B321" s="96">
        <v>9</v>
      </c>
      <c r="C321" s="82" t="s">
        <v>114</v>
      </c>
      <c r="D321" s="19" t="s">
        <v>47</v>
      </c>
      <c r="E321" s="8">
        <v>9</v>
      </c>
      <c r="F321" s="82" t="s">
        <v>76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114</v>
      </c>
      <c r="O321" s="19" t="s">
        <v>47</v>
      </c>
      <c r="P321" s="8">
        <v>9</v>
      </c>
      <c r="Q321" s="82" t="s">
        <v>56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>
      <c r="A322" s="3"/>
      <c r="B322" s="96">
        <v>10</v>
      </c>
      <c r="C322" s="82"/>
      <c r="D322" s="19" t="s">
        <v>51</v>
      </c>
      <c r="E322" s="15">
        <v>10</v>
      </c>
      <c r="F322" s="82" t="s">
        <v>137</v>
      </c>
      <c r="G322" s="18">
        <v>3</v>
      </c>
      <c r="H322" s="18"/>
      <c r="I322" s="18">
        <v>20</v>
      </c>
      <c r="J322" s="18">
        <v>19</v>
      </c>
      <c r="K322" s="97">
        <f t="shared" si="23"/>
        <v>19.5</v>
      </c>
      <c r="L322" s="34"/>
      <c r="M322" s="96">
        <v>10</v>
      </c>
      <c r="N322" s="82" t="s">
        <v>50</v>
      </c>
      <c r="O322" s="19" t="s">
        <v>51</v>
      </c>
      <c r="P322" s="15">
        <v>10</v>
      </c>
      <c r="Q322" s="82" t="s">
        <v>123</v>
      </c>
      <c r="R322" s="18">
        <v>24</v>
      </c>
      <c r="S322" s="18"/>
      <c r="T322" s="18">
        <v>39</v>
      </c>
      <c r="U322" s="18">
        <v>35</v>
      </c>
      <c r="V322" s="97">
        <f t="shared" si="24"/>
        <v>37</v>
      </c>
    </row>
    <row r="323" spans="1:22">
      <c r="A323" s="3"/>
      <c r="B323" s="96">
        <v>11</v>
      </c>
      <c r="C323" s="82" t="s">
        <v>54</v>
      </c>
      <c r="D323" s="21" t="s">
        <v>55</v>
      </c>
      <c r="E323" s="21">
        <v>11</v>
      </c>
      <c r="F323" s="82" t="s">
        <v>126</v>
      </c>
      <c r="G323" s="22">
        <v>38</v>
      </c>
      <c r="H323" s="22"/>
      <c r="I323" s="22">
        <v>17</v>
      </c>
      <c r="J323" s="22">
        <v>22</v>
      </c>
      <c r="K323" s="97">
        <f t="shared" si="23"/>
        <v>19.5</v>
      </c>
      <c r="L323" s="34"/>
      <c r="M323" s="96">
        <v>11</v>
      </c>
      <c r="N323" s="82"/>
      <c r="O323" s="21" t="s">
        <v>55</v>
      </c>
      <c r="P323" s="21">
        <v>11</v>
      </c>
      <c r="Q323" s="82" t="s">
        <v>74</v>
      </c>
      <c r="R323" s="22">
        <v>7</v>
      </c>
      <c r="S323" s="22"/>
      <c r="T323" s="22">
        <v>37</v>
      </c>
      <c r="U323" s="22">
        <v>6</v>
      </c>
      <c r="V323" s="97">
        <f t="shared" si="24"/>
        <v>21.5</v>
      </c>
    </row>
    <row r="324" spans="1:22">
      <c r="A324" s="3"/>
      <c r="B324" s="96">
        <v>12</v>
      </c>
      <c r="C324" s="82" t="s">
        <v>57</v>
      </c>
      <c r="D324" s="101" t="s">
        <v>58</v>
      </c>
      <c r="E324" s="102" t="s">
        <v>156</v>
      </c>
      <c r="F324" s="103" t="s">
        <v>52</v>
      </c>
      <c r="G324" s="103">
        <v>2</v>
      </c>
      <c r="H324" s="103"/>
      <c r="I324" s="103">
        <v>1</v>
      </c>
      <c r="J324" s="103">
        <v>9</v>
      </c>
      <c r="K324" s="97">
        <f t="shared" si="23"/>
        <v>5</v>
      </c>
      <c r="L324" s="35"/>
      <c r="M324" s="96">
        <v>12</v>
      </c>
      <c r="N324" s="82"/>
      <c r="O324" s="101" t="s">
        <v>58</v>
      </c>
      <c r="P324" s="102">
        <v>12</v>
      </c>
      <c r="Q324" s="103" t="s">
        <v>29</v>
      </c>
      <c r="R324" s="103">
        <v>71</v>
      </c>
      <c r="S324" s="103"/>
      <c r="T324" s="103">
        <v>38</v>
      </c>
      <c r="U324" s="103">
        <v>2</v>
      </c>
      <c r="V324" s="97">
        <f t="shared" si="24"/>
        <v>20</v>
      </c>
    </row>
    <row r="325" spans="1:22">
      <c r="A325" s="3"/>
      <c r="B325" s="96">
        <v>16</v>
      </c>
      <c r="C325" s="82" t="s">
        <v>62</v>
      </c>
      <c r="D325" s="21" t="s">
        <v>61</v>
      </c>
      <c r="E325" s="19">
        <v>13</v>
      </c>
      <c r="F325" s="100" t="s">
        <v>115</v>
      </c>
      <c r="G325" s="18"/>
      <c r="H325" s="18"/>
      <c r="I325" s="18">
        <v>11</v>
      </c>
      <c r="J325" s="18">
        <v>19</v>
      </c>
      <c r="K325" s="97">
        <f t="shared" si="23"/>
        <v>15</v>
      </c>
      <c r="L325" s="34"/>
      <c r="M325" s="96">
        <v>16</v>
      </c>
      <c r="N325" s="82" t="s">
        <v>62</v>
      </c>
      <c r="O325" s="21" t="s">
        <v>61</v>
      </c>
      <c r="P325" s="19">
        <v>13</v>
      </c>
      <c r="Q325" s="100" t="s">
        <v>48</v>
      </c>
      <c r="R325" s="18">
        <v>60</v>
      </c>
      <c r="S325" s="18"/>
      <c r="T325" s="18">
        <v>8</v>
      </c>
      <c r="U325" s="18">
        <v>33</v>
      </c>
      <c r="V325" s="97">
        <f t="shared" si="24"/>
        <v>20.5</v>
      </c>
    </row>
    <row r="326" spans="1:22">
      <c r="A326" s="3"/>
      <c r="B326" s="98">
        <v>17</v>
      </c>
      <c r="C326" s="104" t="s">
        <v>64</v>
      </c>
      <c r="D326" s="101" t="s">
        <v>65</v>
      </c>
      <c r="E326" s="21">
        <v>14</v>
      </c>
      <c r="F326" s="82" t="s">
        <v>150</v>
      </c>
      <c r="G326" s="22">
        <v>4</v>
      </c>
      <c r="H326" s="22"/>
      <c r="I326" s="22">
        <v>5</v>
      </c>
      <c r="J326" s="22">
        <v>16</v>
      </c>
      <c r="K326" s="97">
        <f t="shared" si="23"/>
        <v>10.5</v>
      </c>
      <c r="L326" s="34"/>
      <c r="M326" s="98">
        <v>17</v>
      </c>
      <c r="N326" s="104" t="s">
        <v>64</v>
      </c>
      <c r="O326" s="101" t="s">
        <v>65</v>
      </c>
      <c r="P326" s="21">
        <v>14</v>
      </c>
      <c r="Q326" s="82" t="s">
        <v>67</v>
      </c>
      <c r="R326" s="22">
        <v>45</v>
      </c>
      <c r="S326" s="22"/>
      <c r="T326" s="22">
        <v>14</v>
      </c>
      <c r="U326" s="22">
        <v>6</v>
      </c>
      <c r="V326" s="97">
        <f t="shared" si="24"/>
        <v>10</v>
      </c>
    </row>
    <row r="327" spans="1:22">
      <c r="A327" s="3"/>
      <c r="B327" s="98">
        <v>19</v>
      </c>
      <c r="C327" s="3" t="s">
        <v>68</v>
      </c>
      <c r="D327" s="19" t="s">
        <v>69</v>
      </c>
      <c r="E327" s="102">
        <v>15</v>
      </c>
      <c r="F327" s="103" t="s">
        <v>123</v>
      </c>
      <c r="G327" s="103">
        <v>24</v>
      </c>
      <c r="H327" s="103"/>
      <c r="I327" s="103">
        <v>30</v>
      </c>
      <c r="J327" s="103">
        <v>18</v>
      </c>
      <c r="K327" s="97">
        <f t="shared" si="23"/>
        <v>24</v>
      </c>
      <c r="L327" s="35"/>
      <c r="M327" s="98">
        <v>19</v>
      </c>
      <c r="N327" s="3" t="s">
        <v>68</v>
      </c>
      <c r="O327" s="19" t="s">
        <v>69</v>
      </c>
      <c r="P327" s="102">
        <v>15</v>
      </c>
      <c r="Q327" s="103" t="s">
        <v>56</v>
      </c>
      <c r="R327" s="103"/>
      <c r="S327" s="103"/>
      <c r="T327" s="103">
        <v>7</v>
      </c>
      <c r="U327" s="103">
        <v>39</v>
      </c>
      <c r="V327" s="97">
        <f t="shared" si="24"/>
        <v>23</v>
      </c>
    </row>
    <row r="328" spans="1:22">
      <c r="A328" s="3"/>
      <c r="B328" s="98">
        <v>20</v>
      </c>
      <c r="C328" s="3"/>
      <c r="D328" s="19" t="s">
        <v>72</v>
      </c>
      <c r="E328" s="19">
        <v>16</v>
      </c>
      <c r="F328" s="75" t="s">
        <v>49</v>
      </c>
      <c r="G328" s="18"/>
      <c r="H328" s="18"/>
      <c r="I328" s="18">
        <v>31</v>
      </c>
      <c r="J328" s="18">
        <v>5</v>
      </c>
      <c r="K328" s="97">
        <f t="shared" si="23"/>
        <v>18</v>
      </c>
      <c r="L328" s="34"/>
      <c r="M328" s="98">
        <v>20</v>
      </c>
      <c r="N328" s="3" t="s">
        <v>71</v>
      </c>
      <c r="O328" s="19" t="s">
        <v>72</v>
      </c>
      <c r="P328" s="19">
        <v>16</v>
      </c>
      <c r="Q328" s="75" t="s">
        <v>145</v>
      </c>
      <c r="R328" s="18">
        <v>42</v>
      </c>
      <c r="S328" s="18"/>
      <c r="T328" s="18">
        <v>34</v>
      </c>
      <c r="U328" s="18">
        <v>4</v>
      </c>
      <c r="V328" s="97">
        <f t="shared" si="24"/>
        <v>19</v>
      </c>
    </row>
    <row r="329" spans="1:22">
      <c r="A329" s="3"/>
      <c r="B329" s="96">
        <v>21</v>
      </c>
      <c r="C329" s="82"/>
      <c r="D329" s="19" t="s">
        <v>75</v>
      </c>
      <c r="E329" s="19">
        <v>17</v>
      </c>
      <c r="F329" s="75" t="s">
        <v>63</v>
      </c>
      <c r="G329" s="18">
        <v>88</v>
      </c>
      <c r="H329" s="18"/>
      <c r="I329" s="18">
        <v>38</v>
      </c>
      <c r="J329" s="18">
        <v>37</v>
      </c>
      <c r="K329" s="97">
        <f t="shared" si="23"/>
        <v>37.5</v>
      </c>
      <c r="L329" s="34"/>
      <c r="M329" s="96">
        <v>21</v>
      </c>
      <c r="N329" s="82" t="s">
        <v>77</v>
      </c>
      <c r="O329" s="19" t="s">
        <v>75</v>
      </c>
      <c r="P329" s="19">
        <v>17</v>
      </c>
      <c r="Q329" s="75" t="s">
        <v>126</v>
      </c>
      <c r="R329" s="18">
        <v>38</v>
      </c>
      <c r="S329" s="18"/>
      <c r="T329" s="18">
        <v>18</v>
      </c>
      <c r="U329" s="18">
        <v>4</v>
      </c>
      <c r="V329" s="97">
        <f t="shared" si="24"/>
        <v>11</v>
      </c>
    </row>
    <row r="330" spans="1:22">
      <c r="A330" s="3"/>
      <c r="B330" s="96">
        <v>22</v>
      </c>
      <c r="C330" s="3" t="s">
        <v>118</v>
      </c>
      <c r="D330" s="17" t="s">
        <v>78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78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127</v>
      </c>
      <c r="D331" s="19" t="s">
        <v>79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79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/>
      <c r="D332" s="19" t="s">
        <v>24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/>
      <c r="O332" s="19" t="s">
        <v>24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/>
      <c r="D333" s="19" t="s">
        <v>81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128</v>
      </c>
      <c r="O333" s="19" t="s">
        <v>81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129</v>
      </c>
      <c r="D334" s="21" t="s">
        <v>82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82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/>
      <c r="D335" s="101" t="s">
        <v>84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/>
      <c r="O335" s="101" t="s">
        <v>84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86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85</v>
      </c>
      <c r="O336" s="19" t="s">
        <v>86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88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/>
      <c r="O337" s="19" t="s">
        <v>88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89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89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90</v>
      </c>
      <c r="D339" s="19" t="s">
        <v>38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/>
      <c r="O339" s="19" t="s">
        <v>38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91</v>
      </c>
      <c r="D340" s="19" t="s">
        <v>92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91</v>
      </c>
      <c r="O340" s="19" t="s">
        <v>92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93</v>
      </c>
      <c r="D341" s="19" t="s">
        <v>44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93</v>
      </c>
      <c r="O341" s="19" t="s">
        <v>44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/>
      <c r="D342" s="19" t="s">
        <v>47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94</v>
      </c>
      <c r="O342" s="19" t="s">
        <v>47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95</v>
      </c>
      <c r="D343" s="19" t="s">
        <v>35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95</v>
      </c>
      <c r="O343" s="19" t="s">
        <v>35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96</v>
      </c>
      <c r="D344" s="19" t="s">
        <v>61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/>
      <c r="O344" s="19" t="s">
        <v>61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97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29</v>
      </c>
      <c r="O345" s="19">
        <v>71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138</v>
      </c>
      <c r="D346" s="19" t="s">
        <v>51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138</v>
      </c>
      <c r="O346" s="19" t="s">
        <v>51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42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98</v>
      </c>
      <c r="O347" s="19" t="s">
        <v>42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/>
      <c r="D348" s="19" t="s">
        <v>100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100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102</v>
      </c>
      <c r="G355" s="18"/>
      <c r="H355" s="97">
        <f>AVERAGE(I313:I348)</f>
        <v>19.588235294117649</v>
      </c>
      <c r="I355" s="18"/>
      <c r="J355" s="18" t="s">
        <v>103</v>
      </c>
      <c r="K355" s="97">
        <f>AVERAGE(H355:H356)</f>
        <v>19.735294117647058</v>
      </c>
      <c r="L355" s="31"/>
      <c r="M355" s="109"/>
      <c r="N355" s="105"/>
      <c r="O355" s="110"/>
      <c r="P355" s="110"/>
      <c r="Q355" s="80" t="s">
        <v>102</v>
      </c>
      <c r="R355" s="18"/>
      <c r="S355" s="97">
        <f>AVERAGE(T313:T348)</f>
        <v>20.588235294117649</v>
      </c>
      <c r="T355" s="18"/>
      <c r="U355" s="18" t="s">
        <v>103</v>
      </c>
      <c r="V355" s="97">
        <f>AVERAGE(S355:S356)</f>
        <v>18.647058823529413</v>
      </c>
    </row>
    <row r="356" spans="1:22">
      <c r="A356" s="56"/>
      <c r="B356" s="16"/>
      <c r="C356" s="18"/>
      <c r="D356" s="19"/>
      <c r="E356" s="19"/>
      <c r="F356" s="20" t="s">
        <v>104</v>
      </c>
      <c r="G356" s="18"/>
      <c r="H356" s="97">
        <f>AVERAGE(J313:J348)</f>
        <v>19.882352941176471</v>
      </c>
      <c r="I356" s="18"/>
      <c r="J356" s="18"/>
      <c r="K356" s="18"/>
      <c r="L356" s="34"/>
      <c r="M356" s="16"/>
      <c r="N356" s="18"/>
      <c r="O356" s="19"/>
      <c r="P356" s="19"/>
      <c r="Q356" s="20" t="s">
        <v>104</v>
      </c>
      <c r="R356" s="18"/>
      <c r="S356" s="97">
        <f>AVERAGE(U313:U348)</f>
        <v>16.705882352941178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157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158</v>
      </c>
      <c r="D362" s="8" t="s">
        <v>159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160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70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24</v>
      </c>
      <c r="E365" s="81">
        <v>2</v>
      </c>
      <c r="F365" s="82" t="s">
        <v>126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25</v>
      </c>
      <c r="O365" s="19" t="s">
        <v>24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/>
      <c r="D366" s="19" t="s">
        <v>28</v>
      </c>
      <c r="E366" s="81">
        <v>3</v>
      </c>
      <c r="F366" s="82" t="s">
        <v>59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52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35</v>
      </c>
      <c r="E368" s="81">
        <v>5</v>
      </c>
      <c r="F368" s="82" t="s">
        <v>49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35</v>
      </c>
      <c r="P368" s="81">
        <v>5</v>
      </c>
      <c r="Q368" s="82" t="s">
        <v>49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112</v>
      </c>
      <c r="D369" s="19" t="s">
        <v>38</v>
      </c>
      <c r="E369" s="81">
        <v>6</v>
      </c>
      <c r="F369" s="82" t="s">
        <v>106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38</v>
      </c>
      <c r="P369" s="81">
        <v>6</v>
      </c>
      <c r="Q369" s="82" t="s">
        <v>43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/>
      <c r="D370" s="19" t="s">
        <v>42</v>
      </c>
      <c r="E370" s="19" t="s">
        <v>20</v>
      </c>
      <c r="F370" s="82" t="s">
        <v>117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/>
      <c r="O370" s="19" t="s">
        <v>42</v>
      </c>
      <c r="P370" s="19">
        <v>7</v>
      </c>
      <c r="Q370" s="82" t="s">
        <v>36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>
      <c r="A371" s="3"/>
      <c r="B371" s="96">
        <v>8</v>
      </c>
      <c r="C371" s="3" t="s">
        <v>46</v>
      </c>
      <c r="D371" s="19" t="s">
        <v>44</v>
      </c>
      <c r="E371" s="19">
        <v>8</v>
      </c>
      <c r="F371" s="82" t="s">
        <v>113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46</v>
      </c>
      <c r="O371" s="19" t="s">
        <v>44</v>
      </c>
      <c r="P371" s="19">
        <v>8</v>
      </c>
      <c r="Q371" s="82" t="s">
        <v>136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>
      <c r="A372" s="3"/>
      <c r="B372" s="96">
        <v>9</v>
      </c>
      <c r="C372" s="82"/>
      <c r="D372" s="19" t="s">
        <v>47</v>
      </c>
      <c r="E372" s="8">
        <v>9</v>
      </c>
      <c r="F372" s="82" t="s">
        <v>70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47</v>
      </c>
      <c r="P372" s="8">
        <v>9</v>
      </c>
      <c r="Q372" s="82" t="s">
        <v>113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>
      <c r="A373" s="3"/>
      <c r="B373" s="96">
        <v>10</v>
      </c>
      <c r="C373" s="82" t="s">
        <v>50</v>
      </c>
      <c r="D373" s="19" t="s">
        <v>51</v>
      </c>
      <c r="E373" s="15">
        <v>10</v>
      </c>
      <c r="F373" s="82" t="s">
        <v>137</v>
      </c>
      <c r="G373" s="18">
        <v>3</v>
      </c>
      <c r="H373" s="18"/>
      <c r="I373" s="18">
        <v>4</v>
      </c>
      <c r="J373" s="18">
        <v>19</v>
      </c>
      <c r="K373" s="97">
        <f t="shared" si="27"/>
        <v>11.5</v>
      </c>
      <c r="L373" s="34"/>
      <c r="M373" s="96">
        <v>10</v>
      </c>
      <c r="N373" s="82" t="s">
        <v>50</v>
      </c>
      <c r="O373" s="19" t="s">
        <v>51</v>
      </c>
      <c r="P373" s="15">
        <v>10</v>
      </c>
      <c r="Q373" s="82" t="s">
        <v>161</v>
      </c>
      <c r="R373" s="18"/>
      <c r="S373" s="18"/>
      <c r="T373" s="18">
        <v>17</v>
      </c>
      <c r="U373" s="18">
        <v>40</v>
      </c>
      <c r="V373" s="97">
        <f t="shared" si="28"/>
        <v>28.5</v>
      </c>
    </row>
    <row r="374" spans="1:22">
      <c r="A374" s="3"/>
      <c r="B374" s="96">
        <v>11</v>
      </c>
      <c r="C374" s="82" t="s">
        <v>54</v>
      </c>
      <c r="D374" s="21" t="s">
        <v>55</v>
      </c>
      <c r="E374" s="21" t="s">
        <v>20</v>
      </c>
      <c r="F374" s="82" t="s">
        <v>73</v>
      </c>
      <c r="G374" s="22">
        <v>48</v>
      </c>
      <c r="H374" s="22"/>
      <c r="I374" s="22">
        <v>1</v>
      </c>
      <c r="J374" s="22">
        <v>3</v>
      </c>
      <c r="K374" s="97">
        <f t="shared" si="27"/>
        <v>2</v>
      </c>
      <c r="L374" s="34"/>
      <c r="M374" s="96">
        <v>11</v>
      </c>
      <c r="N374" s="82"/>
      <c r="O374" s="21" t="s">
        <v>55</v>
      </c>
      <c r="P374" s="21">
        <v>11</v>
      </c>
      <c r="Q374" s="82" t="s">
        <v>74</v>
      </c>
      <c r="R374" s="22">
        <v>7</v>
      </c>
      <c r="S374" s="22"/>
      <c r="T374" s="22">
        <v>38</v>
      </c>
      <c r="U374" s="22">
        <v>6</v>
      </c>
      <c r="V374" s="97">
        <f t="shared" si="28"/>
        <v>22</v>
      </c>
    </row>
    <row r="375" spans="1:22">
      <c r="A375" s="3"/>
      <c r="B375" s="96">
        <v>12</v>
      </c>
      <c r="C375" s="82"/>
      <c r="D375" s="101" t="s">
        <v>58</v>
      </c>
      <c r="E375" s="102">
        <v>12</v>
      </c>
      <c r="F375" s="103" t="s">
        <v>63</v>
      </c>
      <c r="G375" s="103">
        <v>88</v>
      </c>
      <c r="H375" s="103"/>
      <c r="I375" s="103">
        <v>24</v>
      </c>
      <c r="J375" s="103">
        <v>20</v>
      </c>
      <c r="K375" s="97">
        <f t="shared" si="27"/>
        <v>22</v>
      </c>
      <c r="L375" s="35"/>
      <c r="M375" s="96">
        <v>12</v>
      </c>
      <c r="N375" s="82" t="s">
        <v>57</v>
      </c>
      <c r="O375" s="101" t="s">
        <v>58</v>
      </c>
      <c r="P375" s="102">
        <v>12</v>
      </c>
      <c r="Q375" s="103" t="s">
        <v>29</v>
      </c>
      <c r="R375" s="103">
        <v>71</v>
      </c>
      <c r="S375" s="103"/>
      <c r="T375" s="103">
        <v>21</v>
      </c>
      <c r="U375" s="103">
        <v>2</v>
      </c>
      <c r="V375" s="97">
        <f t="shared" si="28"/>
        <v>11.5</v>
      </c>
    </row>
    <row r="376" spans="1:22">
      <c r="A376" s="3"/>
      <c r="B376" s="96">
        <v>16</v>
      </c>
      <c r="C376" s="82"/>
      <c r="D376" s="21" t="s">
        <v>61</v>
      </c>
      <c r="E376" s="19">
        <v>13</v>
      </c>
      <c r="F376" s="100" t="s">
        <v>123</v>
      </c>
      <c r="G376" s="18">
        <v>24</v>
      </c>
      <c r="H376" s="18"/>
      <c r="I376" s="18">
        <v>37</v>
      </c>
      <c r="J376" s="18">
        <v>9</v>
      </c>
      <c r="K376" s="97">
        <f t="shared" si="27"/>
        <v>23</v>
      </c>
      <c r="L376" s="34"/>
      <c r="M376" s="96">
        <v>16</v>
      </c>
      <c r="N376" s="82" t="s">
        <v>62</v>
      </c>
      <c r="O376" s="21" t="s">
        <v>61</v>
      </c>
      <c r="P376" s="19">
        <v>13</v>
      </c>
      <c r="Q376" s="100" t="s">
        <v>123</v>
      </c>
      <c r="R376" s="18">
        <v>24</v>
      </c>
      <c r="S376" s="18"/>
      <c r="T376" s="18">
        <v>2</v>
      </c>
      <c r="U376" s="18">
        <v>9</v>
      </c>
      <c r="V376" s="97">
        <f t="shared" si="28"/>
        <v>5.5</v>
      </c>
    </row>
    <row r="377" spans="1:22">
      <c r="A377" s="3"/>
      <c r="B377" s="98">
        <v>17</v>
      </c>
      <c r="C377" s="104"/>
      <c r="D377" s="101" t="s">
        <v>65</v>
      </c>
      <c r="E377" s="21">
        <v>14</v>
      </c>
      <c r="F377" s="82" t="s">
        <v>23</v>
      </c>
      <c r="G377" s="22">
        <v>22</v>
      </c>
      <c r="H377" s="22"/>
      <c r="I377" s="22">
        <v>7</v>
      </c>
      <c r="J377" s="22">
        <v>14</v>
      </c>
      <c r="K377" s="97">
        <f t="shared" si="27"/>
        <v>10.5</v>
      </c>
      <c r="L377" s="34"/>
      <c r="M377" s="98">
        <v>17</v>
      </c>
      <c r="N377" s="104"/>
      <c r="O377" s="101" t="s">
        <v>65</v>
      </c>
      <c r="P377" s="21">
        <v>14</v>
      </c>
      <c r="Q377" s="82" t="s">
        <v>67</v>
      </c>
      <c r="R377" s="22">
        <v>45</v>
      </c>
      <c r="S377" s="22"/>
      <c r="T377" s="22">
        <v>2</v>
      </c>
      <c r="U377" s="22">
        <v>6</v>
      </c>
      <c r="V377" s="97">
        <f t="shared" si="28"/>
        <v>4</v>
      </c>
    </row>
    <row r="378" spans="1:22">
      <c r="A378" s="3"/>
      <c r="B378" s="98">
        <v>19</v>
      </c>
      <c r="C378" s="3"/>
      <c r="D378" s="19" t="s">
        <v>69</v>
      </c>
      <c r="E378" s="102">
        <v>15</v>
      </c>
      <c r="F378" s="103" t="s">
        <v>39</v>
      </c>
      <c r="G378" s="103">
        <v>23</v>
      </c>
      <c r="H378" s="103"/>
      <c r="I378" s="103">
        <v>32</v>
      </c>
      <c r="J378" s="103">
        <v>3</v>
      </c>
      <c r="K378" s="97">
        <f t="shared" si="27"/>
        <v>17.5</v>
      </c>
      <c r="L378" s="35"/>
      <c r="M378" s="98">
        <v>19</v>
      </c>
      <c r="N378" s="3"/>
      <c r="O378" s="19" t="s">
        <v>69</v>
      </c>
      <c r="P378" s="102">
        <v>15</v>
      </c>
      <c r="Q378" s="103" t="s">
        <v>106</v>
      </c>
      <c r="R378" s="103">
        <v>19</v>
      </c>
      <c r="S378" s="103"/>
      <c r="T378" s="103">
        <v>31</v>
      </c>
      <c r="U378" s="103">
        <v>10</v>
      </c>
      <c r="V378" s="97">
        <f t="shared" si="28"/>
        <v>20.5</v>
      </c>
    </row>
    <row r="379" spans="1:22">
      <c r="A379" s="3"/>
      <c r="B379" s="98">
        <v>20</v>
      </c>
      <c r="C379" s="3" t="s">
        <v>71</v>
      </c>
      <c r="D379" s="19" t="s">
        <v>72</v>
      </c>
      <c r="E379" s="19">
        <v>16</v>
      </c>
      <c r="F379" s="75" t="s">
        <v>74</v>
      </c>
      <c r="G379" s="18">
        <v>7</v>
      </c>
      <c r="H379" s="18"/>
      <c r="I379" s="18">
        <v>11</v>
      </c>
      <c r="J379" s="18">
        <v>13</v>
      </c>
      <c r="K379" s="97">
        <f t="shared" si="27"/>
        <v>12</v>
      </c>
      <c r="L379" s="34"/>
      <c r="M379" s="98">
        <v>20</v>
      </c>
      <c r="N379" s="3"/>
      <c r="O379" s="19" t="s">
        <v>72</v>
      </c>
      <c r="P379" s="19">
        <v>16</v>
      </c>
      <c r="Q379" s="75" t="s">
        <v>161</v>
      </c>
      <c r="R379" s="18"/>
      <c r="S379" s="18"/>
      <c r="T379" s="18">
        <v>26</v>
      </c>
      <c r="U379" s="18">
        <v>39</v>
      </c>
      <c r="V379" s="97">
        <f t="shared" si="28"/>
        <v>32.5</v>
      </c>
    </row>
    <row r="380" spans="1:22">
      <c r="A380" s="3"/>
      <c r="B380" s="96">
        <v>21</v>
      </c>
      <c r="C380" s="82" t="s">
        <v>77</v>
      </c>
      <c r="D380" s="19" t="s">
        <v>75</v>
      </c>
      <c r="E380" s="19" t="s">
        <v>20</v>
      </c>
      <c r="F380" s="75" t="s">
        <v>115</v>
      </c>
      <c r="G380" s="18"/>
      <c r="H380" s="18"/>
      <c r="I380" s="18">
        <v>12</v>
      </c>
      <c r="J380" s="18">
        <v>1</v>
      </c>
      <c r="K380" s="97">
        <f t="shared" si="27"/>
        <v>6.5</v>
      </c>
      <c r="L380" s="34"/>
      <c r="M380" s="96">
        <v>21</v>
      </c>
      <c r="N380" s="82"/>
      <c r="O380" s="19" t="s">
        <v>75</v>
      </c>
      <c r="P380" s="19">
        <v>17</v>
      </c>
      <c r="Q380" s="75" t="s">
        <v>53</v>
      </c>
      <c r="R380" s="18">
        <v>77</v>
      </c>
      <c r="S380" s="18"/>
      <c r="T380" s="18">
        <v>39</v>
      </c>
      <c r="U380" s="18">
        <v>19</v>
      </c>
      <c r="V380" s="97">
        <f t="shared" si="28"/>
        <v>29</v>
      </c>
    </row>
    <row r="381" spans="1:22">
      <c r="A381" s="3"/>
      <c r="B381" s="96">
        <v>22</v>
      </c>
      <c r="C381" s="3"/>
      <c r="D381" s="17" t="s">
        <v>78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118</v>
      </c>
      <c r="O381" s="17" t="s">
        <v>78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/>
      <c r="D382" s="19" t="s">
        <v>79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127</v>
      </c>
      <c r="O382" s="19" t="s">
        <v>79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/>
      <c r="D383" s="19" t="s">
        <v>24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/>
      <c r="O383" s="19" t="s">
        <v>24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128</v>
      </c>
      <c r="D384" s="19" t="s">
        <v>81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128</v>
      </c>
      <c r="O384" s="19" t="s">
        <v>81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129</v>
      </c>
      <c r="D385" s="21" t="s">
        <v>82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129</v>
      </c>
      <c r="O385" s="21" t="s">
        <v>82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84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83</v>
      </c>
      <c r="O386" s="101" t="s">
        <v>84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85</v>
      </c>
      <c r="D387" s="19" t="s">
        <v>86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85</v>
      </c>
      <c r="O387" s="19" t="s">
        <v>86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87</v>
      </c>
      <c r="D388" s="19" t="s">
        <v>88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87</v>
      </c>
      <c r="O388" s="19" t="s">
        <v>88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89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89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90</v>
      </c>
      <c r="D390" s="19" t="s">
        <v>38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/>
      <c r="O390" s="19" t="s">
        <v>38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91</v>
      </c>
      <c r="D391" s="19" t="s">
        <v>92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91</v>
      </c>
      <c r="O391" s="19" t="s">
        <v>92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/>
      <c r="D392" s="19" t="s">
        <v>44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93</v>
      </c>
      <c r="O392" s="19" t="s">
        <v>44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94</v>
      </c>
      <c r="D393" s="19" t="s">
        <v>47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94</v>
      </c>
      <c r="O393" s="19" t="s">
        <v>47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/>
      <c r="D394" s="19" t="s">
        <v>35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35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96</v>
      </c>
      <c r="D395" s="19" t="s">
        <v>61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96</v>
      </c>
      <c r="O395" s="19" t="s">
        <v>61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/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138</v>
      </c>
      <c r="D397" s="19" t="s">
        <v>51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/>
      <c r="O397" s="19" t="s">
        <v>51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98</v>
      </c>
      <c r="D398" s="19" t="s">
        <v>42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98</v>
      </c>
      <c r="O398" s="19" t="s">
        <v>42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/>
      <c r="D399" s="19" t="s">
        <v>100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99</v>
      </c>
      <c r="O399" s="19" t="s">
        <v>100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101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102</v>
      </c>
      <c r="G406" s="18"/>
      <c r="H406" s="97">
        <f>AVERAGE(I364:I399)</f>
        <v>13</v>
      </c>
      <c r="I406" s="18"/>
      <c r="J406" s="18" t="s">
        <v>103</v>
      </c>
      <c r="K406" s="97">
        <f>AVERAGE(H406:H407)</f>
        <v>12.088235294117647</v>
      </c>
      <c r="L406" s="31"/>
      <c r="M406" s="109"/>
      <c r="N406" s="105"/>
      <c r="O406" s="110"/>
      <c r="P406" s="110"/>
      <c r="Q406" s="80" t="s">
        <v>102</v>
      </c>
      <c r="R406" s="18"/>
      <c r="S406" s="97">
        <f>AVERAGE(T364:T399)</f>
        <v>18.470588235294116</v>
      </c>
      <c r="T406" s="18"/>
      <c r="U406" s="18" t="s">
        <v>103</v>
      </c>
      <c r="V406" s="97">
        <f>AVERAGE(S406:S407)</f>
        <v>15.588235294117645</v>
      </c>
    </row>
    <row r="407" spans="1:22">
      <c r="A407" s="56"/>
      <c r="B407" s="16"/>
      <c r="C407" s="18"/>
      <c r="D407" s="19"/>
      <c r="E407" s="19"/>
      <c r="F407" s="20" t="s">
        <v>104</v>
      </c>
      <c r="G407" s="18"/>
      <c r="H407" s="97">
        <f>AVERAGE(J364:J399)</f>
        <v>11.176470588235293</v>
      </c>
      <c r="I407" s="18"/>
      <c r="J407" s="18"/>
      <c r="K407" s="18"/>
      <c r="L407" s="34"/>
      <c r="M407" s="16"/>
      <c r="N407" s="18"/>
      <c r="O407" s="19"/>
      <c r="P407" s="19"/>
      <c r="Q407" s="20" t="s">
        <v>104</v>
      </c>
      <c r="R407" s="18"/>
      <c r="S407" s="97">
        <f>AVERAGE(U364:U399)</f>
        <v>12.705882352941176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130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162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52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24</v>
      </c>
      <c r="E416" s="81">
        <v>2</v>
      </c>
      <c r="F416" s="82" t="s">
        <v>161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25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74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35</v>
      </c>
      <c r="E419" s="81">
        <v>5</v>
      </c>
      <c r="F419" s="82" t="s">
        <v>36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111</v>
      </c>
      <c r="O419" s="19" t="s">
        <v>35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/>
      <c r="D420" s="19" t="s">
        <v>38</v>
      </c>
      <c r="E420" s="81">
        <v>6</v>
      </c>
      <c r="F420" s="82" t="s">
        <v>66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112</v>
      </c>
      <c r="O420" s="19" t="s">
        <v>38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42</v>
      </c>
      <c r="E421" s="19">
        <v>7</v>
      </c>
      <c r="F421" s="82" t="s">
        <v>48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41</v>
      </c>
      <c r="O421" s="19" t="s">
        <v>42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46</v>
      </c>
      <c r="D422" s="19" t="s">
        <v>44</v>
      </c>
      <c r="E422" s="19">
        <v>8</v>
      </c>
      <c r="F422" s="82" t="s">
        <v>106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46</v>
      </c>
      <c r="O422" s="19" t="s">
        <v>44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114</v>
      </c>
      <c r="D423" s="19" t="s">
        <v>47</v>
      </c>
      <c r="E423" s="8">
        <v>9</v>
      </c>
      <c r="F423" s="82" t="s">
        <v>73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114</v>
      </c>
      <c r="O423" s="19" t="s">
        <v>47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/>
      <c r="D424" s="19" t="s">
        <v>51</v>
      </c>
      <c r="E424" s="15">
        <v>10</v>
      </c>
      <c r="F424" s="82" t="s">
        <v>43</v>
      </c>
      <c r="G424" s="18">
        <v>6</v>
      </c>
      <c r="H424" s="18"/>
      <c r="I424" s="18">
        <v>40</v>
      </c>
      <c r="J424" s="18">
        <v>31</v>
      </c>
      <c r="K424" s="97">
        <f t="shared" si="31"/>
        <v>35.5</v>
      </c>
      <c r="L424" s="34"/>
      <c r="M424" s="96">
        <v>10</v>
      </c>
      <c r="N424" s="82" t="s">
        <v>50</v>
      </c>
      <c r="O424" s="19" t="s">
        <v>51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/>
      <c r="D425" s="21" t="s">
        <v>55</v>
      </c>
      <c r="E425" s="21">
        <v>11</v>
      </c>
      <c r="F425" s="82" t="s">
        <v>70</v>
      </c>
      <c r="G425" s="22">
        <v>17</v>
      </c>
      <c r="H425" s="22"/>
      <c r="I425" s="22">
        <v>34</v>
      </c>
      <c r="J425" s="22">
        <v>5</v>
      </c>
      <c r="K425" s="97">
        <f t="shared" si="31"/>
        <v>19.5</v>
      </c>
      <c r="L425" s="34"/>
      <c r="M425" s="96">
        <v>11</v>
      </c>
      <c r="N425" s="82" t="s">
        <v>54</v>
      </c>
      <c r="O425" s="21" t="s">
        <v>55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57</v>
      </c>
      <c r="D426" s="101" t="s">
        <v>58</v>
      </c>
      <c r="E426" s="102">
        <v>12</v>
      </c>
      <c r="F426" s="103" t="s">
        <v>29</v>
      </c>
      <c r="G426" s="103">
        <v>71</v>
      </c>
      <c r="H426" s="103"/>
      <c r="I426" s="103">
        <v>23</v>
      </c>
      <c r="J426" s="103">
        <v>2</v>
      </c>
      <c r="K426" s="97">
        <f t="shared" si="31"/>
        <v>12.5</v>
      </c>
      <c r="L426" s="35"/>
      <c r="M426" s="96">
        <v>12</v>
      </c>
      <c r="N426" s="82" t="s">
        <v>57</v>
      </c>
      <c r="O426" s="101" t="s">
        <v>58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62</v>
      </c>
      <c r="D427" s="21" t="s">
        <v>61</v>
      </c>
      <c r="E427" s="19">
        <v>13</v>
      </c>
      <c r="F427" s="100" t="s">
        <v>113</v>
      </c>
      <c r="G427" s="18">
        <v>54</v>
      </c>
      <c r="H427" s="18"/>
      <c r="I427" s="18">
        <v>5</v>
      </c>
      <c r="J427" s="18">
        <v>6</v>
      </c>
      <c r="K427" s="97">
        <f t="shared" si="31"/>
        <v>5.5</v>
      </c>
      <c r="L427" s="34"/>
      <c r="M427" s="96">
        <v>16</v>
      </c>
      <c r="N427" s="82" t="s">
        <v>62</v>
      </c>
      <c r="O427" s="21" t="s">
        <v>61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/>
      <c r="D428" s="101" t="s">
        <v>65</v>
      </c>
      <c r="E428" s="21">
        <v>14</v>
      </c>
      <c r="F428" s="82" t="s">
        <v>161</v>
      </c>
      <c r="G428" s="22"/>
      <c r="H428" s="22"/>
      <c r="I428" s="22">
        <v>23</v>
      </c>
      <c r="J428" s="22">
        <v>39</v>
      </c>
      <c r="K428" s="97">
        <f t="shared" si="31"/>
        <v>31</v>
      </c>
      <c r="L428" s="34"/>
      <c r="M428" s="98">
        <v>17</v>
      </c>
      <c r="N428" s="104" t="s">
        <v>64</v>
      </c>
      <c r="O428" s="101" t="s">
        <v>65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/>
      <c r="D429" s="19" t="s">
        <v>69</v>
      </c>
      <c r="E429" s="102" t="s">
        <v>20</v>
      </c>
      <c r="F429" s="103" t="s">
        <v>136</v>
      </c>
      <c r="G429" s="103">
        <v>11</v>
      </c>
      <c r="H429" s="103"/>
      <c r="I429" s="103">
        <v>4</v>
      </c>
      <c r="J429" s="103">
        <v>1</v>
      </c>
      <c r="K429" s="97">
        <f t="shared" si="31"/>
        <v>2.5</v>
      </c>
      <c r="L429" s="35"/>
      <c r="M429" s="98">
        <v>19</v>
      </c>
      <c r="N429" s="3" t="s">
        <v>68</v>
      </c>
      <c r="O429" s="19" t="s">
        <v>69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71</v>
      </c>
      <c r="D430" s="19" t="s">
        <v>72</v>
      </c>
      <c r="E430" s="19">
        <v>16</v>
      </c>
      <c r="F430" s="75" t="s">
        <v>50</v>
      </c>
      <c r="G430" s="18">
        <v>10</v>
      </c>
      <c r="H430" s="18"/>
      <c r="I430" s="18">
        <v>5</v>
      </c>
      <c r="J430" s="18">
        <v>32</v>
      </c>
      <c r="K430" s="97">
        <f t="shared" si="31"/>
        <v>18.5</v>
      </c>
      <c r="L430" s="34"/>
      <c r="M430" s="98">
        <v>20</v>
      </c>
      <c r="N430" s="3" t="s">
        <v>71</v>
      </c>
      <c r="O430" s="19" t="s">
        <v>72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75</v>
      </c>
      <c r="E431" s="19">
        <v>17</v>
      </c>
      <c r="F431" s="75" t="s">
        <v>163</v>
      </c>
      <c r="G431" s="18"/>
      <c r="H431" s="18"/>
      <c r="I431" s="18">
        <v>3</v>
      </c>
      <c r="J431" s="18">
        <v>27</v>
      </c>
      <c r="K431" s="97">
        <f t="shared" si="31"/>
        <v>15</v>
      </c>
      <c r="L431" s="34"/>
      <c r="M431" s="96">
        <v>21</v>
      </c>
      <c r="N431" s="82" t="s">
        <v>77</v>
      </c>
      <c r="O431" s="19" t="s">
        <v>75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118</v>
      </c>
      <c r="D432" s="17" t="s">
        <v>78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118</v>
      </c>
      <c r="O432" s="17" t="s">
        <v>78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127</v>
      </c>
      <c r="D433" s="19" t="s">
        <v>79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127</v>
      </c>
      <c r="O433" s="19" t="s">
        <v>79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80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80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128</v>
      </c>
      <c r="D435" s="19" t="s">
        <v>81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128</v>
      </c>
      <c r="O435" s="19" t="s">
        <v>81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129</v>
      </c>
      <c r="D436" s="21" t="s">
        <v>82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129</v>
      </c>
      <c r="O436" s="21" t="s">
        <v>82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83</v>
      </c>
      <c r="D437" s="101" t="s">
        <v>84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83</v>
      </c>
      <c r="O437" s="101" t="s">
        <v>84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85</v>
      </c>
      <c r="D438" s="19" t="s">
        <v>86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85</v>
      </c>
      <c r="O438" s="19" t="s">
        <v>86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87</v>
      </c>
      <c r="D439" s="19" t="s">
        <v>88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87</v>
      </c>
      <c r="O439" s="19" t="s">
        <v>88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89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90</v>
      </c>
      <c r="D441" s="19" t="s">
        <v>38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90</v>
      </c>
      <c r="O441" s="19" t="s">
        <v>38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91</v>
      </c>
      <c r="D442" s="19" t="s">
        <v>92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91</v>
      </c>
      <c r="O442" s="19" t="s">
        <v>92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/>
      <c r="D443" s="19" t="s">
        <v>44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93</v>
      </c>
      <c r="O443" s="19" t="s">
        <v>44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94</v>
      </c>
      <c r="D444" s="19" t="s">
        <v>47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94</v>
      </c>
      <c r="O444" s="19" t="s">
        <v>47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/>
      <c r="D445" s="19" t="s">
        <v>35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95</v>
      </c>
      <c r="O445" s="19" t="s">
        <v>35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/>
      <c r="D446" s="19" t="s">
        <v>61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96</v>
      </c>
      <c r="O446" s="19" t="s">
        <v>61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/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97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138</v>
      </c>
      <c r="D448" s="19" t="s">
        <v>51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138</v>
      </c>
      <c r="O448" s="19" t="s">
        <v>51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98</v>
      </c>
      <c r="D449" s="19" t="s">
        <v>42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98</v>
      </c>
      <c r="O449" s="19" t="s">
        <v>42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99</v>
      </c>
      <c r="D450" s="19" t="s">
        <v>100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99</v>
      </c>
      <c r="O450" s="19" t="s">
        <v>100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101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101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102</v>
      </c>
      <c r="G457" s="18"/>
      <c r="H457" s="97">
        <f>AVERAGE(I415:I450)</f>
        <v>14.529411764705882</v>
      </c>
      <c r="I457" s="18"/>
      <c r="J457" s="18" t="s">
        <v>103</v>
      </c>
      <c r="K457" s="97">
        <f>AVERAGE(H457:H458)</f>
        <v>17.764705882352942</v>
      </c>
      <c r="L457" s="31"/>
      <c r="M457" s="109"/>
      <c r="N457" s="105"/>
      <c r="O457" s="110"/>
      <c r="P457" s="110"/>
      <c r="Q457" s="80" t="s">
        <v>102</v>
      </c>
      <c r="R457" s="18"/>
      <c r="S457" s="97" t="e">
        <f>AVERAGE(T415:T450)</f>
        <v>#DIV/0!</v>
      </c>
      <c r="T457" s="18"/>
      <c r="U457" s="18" t="s">
        <v>103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104</v>
      </c>
      <c r="G458" s="18"/>
      <c r="H458" s="97">
        <f>AVERAGE(J415:J450)</f>
        <v>21</v>
      </c>
      <c r="I458" s="18"/>
      <c r="J458" s="18"/>
      <c r="K458" s="18"/>
      <c r="L458" s="34"/>
      <c r="M458" s="16"/>
      <c r="N458" s="18"/>
      <c r="O458" s="19"/>
      <c r="P458" s="19"/>
      <c r="Q458" s="20" t="s">
        <v>104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25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25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35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35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111</v>
      </c>
      <c r="D470" s="19" t="s">
        <v>44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111</v>
      </c>
      <c r="O470" s="19" t="s">
        <v>44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112</v>
      </c>
      <c r="D471" s="19" t="s">
        <v>160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112</v>
      </c>
      <c r="O471" s="19" t="s">
        <v>160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164</v>
      </c>
      <c r="D472" s="19" t="s">
        <v>86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164</v>
      </c>
      <c r="O472" s="19" t="s">
        <v>86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46</v>
      </c>
      <c r="D473" s="19" t="s">
        <v>42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46</v>
      </c>
      <c r="O473" s="19" t="s">
        <v>42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114</v>
      </c>
      <c r="D474" s="19" t="s">
        <v>55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114</v>
      </c>
      <c r="O474" s="19" t="s">
        <v>55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50</v>
      </c>
      <c r="D475" s="19" t="s">
        <v>51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50</v>
      </c>
      <c r="O475" s="19" t="s">
        <v>51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54</v>
      </c>
      <c r="D476" s="21" t="s">
        <v>165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54</v>
      </c>
      <c r="O476" s="21" t="s">
        <v>165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57</v>
      </c>
      <c r="D477" s="101" t="s">
        <v>47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57</v>
      </c>
      <c r="O477" s="101" t="s">
        <v>47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62</v>
      </c>
      <c r="D478" s="19" t="s">
        <v>38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62</v>
      </c>
      <c r="O478" s="19" t="s">
        <v>38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64</v>
      </c>
      <c r="D479" s="21" t="s">
        <v>61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64</v>
      </c>
      <c r="O479" s="21" t="s">
        <v>61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68</v>
      </c>
      <c r="D480" s="101" t="s">
        <v>166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68</v>
      </c>
      <c r="O480" s="101" t="s">
        <v>166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71</v>
      </c>
      <c r="D481" s="19" t="s">
        <v>78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71</v>
      </c>
      <c r="O481" s="19" t="s">
        <v>78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77</v>
      </c>
      <c r="D482" s="19" t="s">
        <v>84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77</v>
      </c>
      <c r="O482" s="19" t="s">
        <v>84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118</v>
      </c>
      <c r="D483" s="19" t="s">
        <v>88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118</v>
      </c>
      <c r="O483" s="19" t="s">
        <v>88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127</v>
      </c>
      <c r="D484" s="17" t="s">
        <v>65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127</v>
      </c>
      <c r="O484" s="17" t="s">
        <v>65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80</v>
      </c>
      <c r="D485" s="19" t="s">
        <v>79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80</v>
      </c>
      <c r="O485" s="19" t="s">
        <v>79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167</v>
      </c>
      <c r="D486" s="19" t="s">
        <v>72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167</v>
      </c>
      <c r="O486" s="19" t="s">
        <v>72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129</v>
      </c>
      <c r="D487" s="19" t="s">
        <v>82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129</v>
      </c>
      <c r="O487" s="19" t="s">
        <v>82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83</v>
      </c>
      <c r="D488" s="21" t="s">
        <v>86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83</v>
      </c>
      <c r="O488" s="21" t="s">
        <v>86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85</v>
      </c>
      <c r="D489" s="101" t="s">
        <v>69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85</v>
      </c>
      <c r="O489" s="101" t="s">
        <v>69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87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87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89</v>
      </c>
      <c r="D491" s="19" t="s">
        <v>38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89</v>
      </c>
      <c r="O491" s="19" t="s">
        <v>38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90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90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91</v>
      </c>
      <c r="D493" s="19" t="s">
        <v>58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91</v>
      </c>
      <c r="O493" s="19" t="s">
        <v>58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93</v>
      </c>
      <c r="D494" s="19" t="s">
        <v>44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93</v>
      </c>
      <c r="O494" s="19" t="s">
        <v>44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94</v>
      </c>
      <c r="D495" s="19" t="s">
        <v>47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94</v>
      </c>
      <c r="O495" s="19" t="s">
        <v>47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168</v>
      </c>
      <c r="D496" s="19" t="s">
        <v>51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168</v>
      </c>
      <c r="O496" s="19" t="s">
        <v>51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96</v>
      </c>
      <c r="D497" s="19" t="s">
        <v>61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96</v>
      </c>
      <c r="O497" s="19" t="s">
        <v>61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97</v>
      </c>
      <c r="D498" s="19" t="s">
        <v>35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97</v>
      </c>
      <c r="O498" s="19" t="s">
        <v>35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138</v>
      </c>
      <c r="D499" s="19" t="s">
        <v>169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138</v>
      </c>
      <c r="O499" s="19" t="s">
        <v>169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98</v>
      </c>
      <c r="D500" s="19" t="s">
        <v>42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98</v>
      </c>
      <c r="O500" s="19" t="s">
        <v>42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170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170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41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41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102</v>
      </c>
      <c r="G508" s="18"/>
      <c r="H508" s="97" t="e">
        <f>AVERAGE(I466:I501)</f>
        <v>#DIV/0!</v>
      </c>
      <c r="I508" s="18"/>
      <c r="J508" s="18" t="s">
        <v>103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102</v>
      </c>
      <c r="R508" s="18"/>
      <c r="S508" s="97" t="e">
        <f>AVERAGE(T466:T501)</f>
        <v>#DIV/0!</v>
      </c>
      <c r="T508" s="18"/>
      <c r="U508" s="18" t="s">
        <v>103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104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104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25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25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35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35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111</v>
      </c>
      <c r="D521" s="19" t="s">
        <v>44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111</v>
      </c>
      <c r="O521" s="19" t="s">
        <v>44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112</v>
      </c>
      <c r="D522" s="19" t="s">
        <v>160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112</v>
      </c>
      <c r="O522" s="19" t="s">
        <v>160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164</v>
      </c>
      <c r="D523" s="19" t="s">
        <v>86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164</v>
      </c>
      <c r="O523" s="19" t="s">
        <v>86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46</v>
      </c>
      <c r="D524" s="19" t="s">
        <v>42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46</v>
      </c>
      <c r="O524" s="19" t="s">
        <v>42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114</v>
      </c>
      <c r="D525" s="19" t="s">
        <v>55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114</v>
      </c>
      <c r="O525" s="19" t="s">
        <v>55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50</v>
      </c>
      <c r="D526" s="19" t="s">
        <v>51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50</v>
      </c>
      <c r="O526" s="19" t="s">
        <v>51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54</v>
      </c>
      <c r="D527" s="21" t="s">
        <v>165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54</v>
      </c>
      <c r="O527" s="21" t="s">
        <v>165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57</v>
      </c>
      <c r="D528" s="101" t="s">
        <v>47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57</v>
      </c>
      <c r="O528" s="101" t="s">
        <v>47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62</v>
      </c>
      <c r="D529" s="19" t="s">
        <v>38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62</v>
      </c>
      <c r="O529" s="19" t="s">
        <v>38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64</v>
      </c>
      <c r="D530" s="21" t="s">
        <v>61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64</v>
      </c>
      <c r="O530" s="21" t="s">
        <v>61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68</v>
      </c>
      <c r="D531" s="101" t="s">
        <v>166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68</v>
      </c>
      <c r="O531" s="101" t="s">
        <v>166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71</v>
      </c>
      <c r="D532" s="19" t="s">
        <v>78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71</v>
      </c>
      <c r="O532" s="19" t="s">
        <v>78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77</v>
      </c>
      <c r="D533" s="19" t="s">
        <v>84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77</v>
      </c>
      <c r="O533" s="19" t="s">
        <v>84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118</v>
      </c>
      <c r="D534" s="19" t="s">
        <v>88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118</v>
      </c>
      <c r="O534" s="19" t="s">
        <v>88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127</v>
      </c>
      <c r="D535" s="17" t="s">
        <v>65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127</v>
      </c>
      <c r="O535" s="17" t="s">
        <v>65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80</v>
      </c>
      <c r="D536" s="19" t="s">
        <v>79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80</v>
      </c>
      <c r="O536" s="19" t="s">
        <v>79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167</v>
      </c>
      <c r="D537" s="19" t="s">
        <v>72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167</v>
      </c>
      <c r="O537" s="19" t="s">
        <v>72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129</v>
      </c>
      <c r="D538" s="19" t="s">
        <v>82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129</v>
      </c>
      <c r="O538" s="19" t="s">
        <v>82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83</v>
      </c>
      <c r="D539" s="21" t="s">
        <v>86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83</v>
      </c>
      <c r="O539" s="21" t="s">
        <v>86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85</v>
      </c>
      <c r="D540" s="101" t="s">
        <v>69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85</v>
      </c>
      <c r="O540" s="101" t="s">
        <v>69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87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87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89</v>
      </c>
      <c r="D542" s="19" t="s">
        <v>38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89</v>
      </c>
      <c r="O542" s="19" t="s">
        <v>38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90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90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91</v>
      </c>
      <c r="D544" s="19" t="s">
        <v>58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91</v>
      </c>
      <c r="O544" s="19" t="s">
        <v>58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93</v>
      </c>
      <c r="D545" s="19" t="s">
        <v>44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93</v>
      </c>
      <c r="O545" s="19" t="s">
        <v>44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94</v>
      </c>
      <c r="D546" s="19" t="s">
        <v>47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94</v>
      </c>
      <c r="O546" s="19" t="s">
        <v>47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168</v>
      </c>
      <c r="D547" s="19" t="s">
        <v>51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168</v>
      </c>
      <c r="O547" s="19" t="s">
        <v>51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96</v>
      </c>
      <c r="D548" s="19" t="s">
        <v>61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96</v>
      </c>
      <c r="O548" s="19" t="s">
        <v>61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97</v>
      </c>
      <c r="D549" s="19" t="s">
        <v>35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97</v>
      </c>
      <c r="O549" s="19" t="s">
        <v>35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138</v>
      </c>
      <c r="D550" s="19" t="s">
        <v>169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138</v>
      </c>
      <c r="O550" s="19" t="s">
        <v>169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98</v>
      </c>
      <c r="D551" s="19" t="s">
        <v>42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98</v>
      </c>
      <c r="O551" s="19" t="s">
        <v>42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170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170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41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41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102</v>
      </c>
      <c r="G559" s="18"/>
      <c r="H559" s="97" t="e">
        <f>AVERAGE(I517:I552)</f>
        <v>#DIV/0!</v>
      </c>
      <c r="I559" s="18"/>
      <c r="J559" s="18" t="s">
        <v>103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102</v>
      </c>
      <c r="R559" s="18"/>
      <c r="S559" s="97" t="e">
        <f>AVERAGE(T517:T552)</f>
        <v>#DIV/0!</v>
      </c>
      <c r="T559" s="18"/>
      <c r="U559" s="18" t="s">
        <v>103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104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104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25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25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35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35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111</v>
      </c>
      <c r="D572" s="19" t="s">
        <v>44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111</v>
      </c>
      <c r="O572" s="19" t="s">
        <v>44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112</v>
      </c>
      <c r="D573" s="19" t="s">
        <v>160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112</v>
      </c>
      <c r="O573" s="19" t="s">
        <v>160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164</v>
      </c>
      <c r="D574" s="19" t="s">
        <v>86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164</v>
      </c>
      <c r="O574" s="19" t="s">
        <v>86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46</v>
      </c>
      <c r="D575" s="19" t="s">
        <v>42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46</v>
      </c>
      <c r="O575" s="19" t="s">
        <v>42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114</v>
      </c>
      <c r="D576" s="19" t="s">
        <v>55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114</v>
      </c>
      <c r="O576" s="19" t="s">
        <v>55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50</v>
      </c>
      <c r="D577" s="19" t="s">
        <v>51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50</v>
      </c>
      <c r="O577" s="19" t="s">
        <v>51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54</v>
      </c>
      <c r="D578" s="21" t="s">
        <v>165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54</v>
      </c>
      <c r="O578" s="21" t="s">
        <v>165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57</v>
      </c>
      <c r="D579" s="101" t="s">
        <v>47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57</v>
      </c>
      <c r="O579" s="101" t="s">
        <v>47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62</v>
      </c>
      <c r="D580" s="19" t="s">
        <v>38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62</v>
      </c>
      <c r="O580" s="19" t="s">
        <v>38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64</v>
      </c>
      <c r="D581" s="21" t="s">
        <v>61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64</v>
      </c>
      <c r="O581" s="21" t="s">
        <v>61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68</v>
      </c>
      <c r="D582" s="101" t="s">
        <v>166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68</v>
      </c>
      <c r="O582" s="101" t="s">
        <v>166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71</v>
      </c>
      <c r="D583" s="19" t="s">
        <v>78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71</v>
      </c>
      <c r="O583" s="19" t="s">
        <v>78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77</v>
      </c>
      <c r="D584" s="19" t="s">
        <v>84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77</v>
      </c>
      <c r="O584" s="19" t="s">
        <v>84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118</v>
      </c>
      <c r="D585" s="19" t="s">
        <v>88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118</v>
      </c>
      <c r="O585" s="19" t="s">
        <v>88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127</v>
      </c>
      <c r="D586" s="17" t="s">
        <v>65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127</v>
      </c>
      <c r="O586" s="17" t="s">
        <v>65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80</v>
      </c>
      <c r="D587" s="19" t="s">
        <v>79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80</v>
      </c>
      <c r="O587" s="19" t="s">
        <v>79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167</v>
      </c>
      <c r="D588" s="19" t="s">
        <v>72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167</v>
      </c>
      <c r="O588" s="19" t="s">
        <v>72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129</v>
      </c>
      <c r="D589" s="19" t="s">
        <v>82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129</v>
      </c>
      <c r="O589" s="19" t="s">
        <v>82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83</v>
      </c>
      <c r="D590" s="21" t="s">
        <v>86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83</v>
      </c>
      <c r="O590" s="21" t="s">
        <v>86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85</v>
      </c>
      <c r="D591" s="101" t="s">
        <v>69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85</v>
      </c>
      <c r="O591" s="101" t="s">
        <v>69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87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87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89</v>
      </c>
      <c r="D593" s="19" t="s">
        <v>38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89</v>
      </c>
      <c r="O593" s="19" t="s">
        <v>38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90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90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91</v>
      </c>
      <c r="D595" s="19" t="s">
        <v>58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91</v>
      </c>
      <c r="O595" s="19" t="s">
        <v>58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93</v>
      </c>
      <c r="D596" s="19" t="s">
        <v>44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93</v>
      </c>
      <c r="O596" s="19" t="s">
        <v>44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94</v>
      </c>
      <c r="D597" s="19" t="s">
        <v>47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94</v>
      </c>
      <c r="O597" s="19" t="s">
        <v>47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168</v>
      </c>
      <c r="D598" s="19" t="s">
        <v>51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168</v>
      </c>
      <c r="O598" s="19" t="s">
        <v>51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96</v>
      </c>
      <c r="D599" s="19" t="s">
        <v>61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96</v>
      </c>
      <c r="O599" s="19" t="s">
        <v>61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97</v>
      </c>
      <c r="D600" s="19" t="s">
        <v>35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97</v>
      </c>
      <c r="O600" s="19" t="s">
        <v>35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138</v>
      </c>
      <c r="D601" s="19" t="s">
        <v>169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138</v>
      </c>
      <c r="O601" s="19" t="s">
        <v>169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98</v>
      </c>
      <c r="D602" s="19" t="s">
        <v>42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98</v>
      </c>
      <c r="O602" s="19" t="s">
        <v>42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170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170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41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41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102</v>
      </c>
      <c r="G610" s="18"/>
      <c r="H610" s="97" t="e">
        <f>AVERAGE(I568:I603)</f>
        <v>#DIV/0!</v>
      </c>
      <c r="I610" s="18"/>
      <c r="J610" s="18" t="s">
        <v>103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102</v>
      </c>
      <c r="R610" s="18"/>
      <c r="S610" s="97" t="e">
        <f>AVERAGE(T568:T603)</f>
        <v>#DIV/0!</v>
      </c>
      <c r="T610" s="18"/>
      <c r="U610" s="18" t="s">
        <v>103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104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104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25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25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35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35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111</v>
      </c>
      <c r="D623" s="19" t="s">
        <v>44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111</v>
      </c>
      <c r="O623" s="19" t="s">
        <v>44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112</v>
      </c>
      <c r="D624" s="19" t="s">
        <v>160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112</v>
      </c>
      <c r="O624" s="19" t="s">
        <v>160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164</v>
      </c>
      <c r="D625" s="19" t="s">
        <v>86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164</v>
      </c>
      <c r="O625" s="19" t="s">
        <v>86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46</v>
      </c>
      <c r="D626" s="19" t="s">
        <v>42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46</v>
      </c>
      <c r="O626" s="19" t="s">
        <v>42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114</v>
      </c>
      <c r="D627" s="19" t="s">
        <v>55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114</v>
      </c>
      <c r="O627" s="19" t="s">
        <v>55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50</v>
      </c>
      <c r="D628" s="19" t="s">
        <v>51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50</v>
      </c>
      <c r="O628" s="19" t="s">
        <v>51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54</v>
      </c>
      <c r="D629" s="21" t="s">
        <v>165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54</v>
      </c>
      <c r="O629" s="21" t="s">
        <v>165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57</v>
      </c>
      <c r="D630" s="101" t="s">
        <v>47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57</v>
      </c>
      <c r="O630" s="101" t="s">
        <v>47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62</v>
      </c>
      <c r="D631" s="19" t="s">
        <v>38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62</v>
      </c>
      <c r="O631" s="19" t="s">
        <v>38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64</v>
      </c>
      <c r="D632" s="21" t="s">
        <v>61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64</v>
      </c>
      <c r="O632" s="21" t="s">
        <v>61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68</v>
      </c>
      <c r="D633" s="101" t="s">
        <v>166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68</v>
      </c>
      <c r="O633" s="101" t="s">
        <v>166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71</v>
      </c>
      <c r="D634" s="19" t="s">
        <v>78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71</v>
      </c>
      <c r="O634" s="19" t="s">
        <v>78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77</v>
      </c>
      <c r="D635" s="19" t="s">
        <v>84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77</v>
      </c>
      <c r="O635" s="19" t="s">
        <v>84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118</v>
      </c>
      <c r="D636" s="19" t="s">
        <v>88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118</v>
      </c>
      <c r="O636" s="19" t="s">
        <v>88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127</v>
      </c>
      <c r="D637" s="17" t="s">
        <v>65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127</v>
      </c>
      <c r="O637" s="17" t="s">
        <v>65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80</v>
      </c>
      <c r="D638" s="19" t="s">
        <v>79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80</v>
      </c>
      <c r="O638" s="19" t="s">
        <v>79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167</v>
      </c>
      <c r="D639" s="19" t="s">
        <v>72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167</v>
      </c>
      <c r="O639" s="19" t="s">
        <v>72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129</v>
      </c>
      <c r="D640" s="19" t="s">
        <v>82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129</v>
      </c>
      <c r="O640" s="19" t="s">
        <v>82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83</v>
      </c>
      <c r="D641" s="21" t="s">
        <v>86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83</v>
      </c>
      <c r="O641" s="21" t="s">
        <v>86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85</v>
      </c>
      <c r="D642" s="101" t="s">
        <v>69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85</v>
      </c>
      <c r="O642" s="101" t="s">
        <v>69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87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87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89</v>
      </c>
      <c r="D644" s="19" t="s">
        <v>38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89</v>
      </c>
      <c r="O644" s="19" t="s">
        <v>38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90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90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91</v>
      </c>
      <c r="D646" s="19" t="s">
        <v>58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91</v>
      </c>
      <c r="O646" s="19" t="s">
        <v>58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93</v>
      </c>
      <c r="D647" s="19" t="s">
        <v>44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93</v>
      </c>
      <c r="O647" s="19" t="s">
        <v>44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94</v>
      </c>
      <c r="D648" s="19" t="s">
        <v>47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94</v>
      </c>
      <c r="O648" s="19" t="s">
        <v>47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168</v>
      </c>
      <c r="D649" s="19" t="s">
        <v>51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168</v>
      </c>
      <c r="O649" s="19" t="s">
        <v>51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96</v>
      </c>
      <c r="D650" s="19" t="s">
        <v>61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96</v>
      </c>
      <c r="O650" s="19" t="s">
        <v>61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97</v>
      </c>
      <c r="D651" s="19" t="s">
        <v>35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97</v>
      </c>
      <c r="O651" s="19" t="s">
        <v>35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138</v>
      </c>
      <c r="D652" s="19" t="s">
        <v>169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138</v>
      </c>
      <c r="O652" s="19" t="s">
        <v>169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98</v>
      </c>
      <c r="D653" s="19" t="s">
        <v>42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98</v>
      </c>
      <c r="O653" s="19" t="s">
        <v>42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170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170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41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41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102</v>
      </c>
      <c r="G661" s="18"/>
      <c r="H661" s="97" t="e">
        <f>AVERAGE(I619:I654)</f>
        <v>#DIV/0!</v>
      </c>
      <c r="I661" s="18"/>
      <c r="J661" s="18" t="s">
        <v>103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102</v>
      </c>
      <c r="R661" s="18"/>
      <c r="S661" s="97" t="e">
        <f>AVERAGE(T619:T654)</f>
        <v>#DIV/0!</v>
      </c>
      <c r="T661" s="18"/>
      <c r="U661" s="18" t="s">
        <v>103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104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104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zoomScale="130" zoomScaleNormal="130" zoomScalePageLayoutView="130" workbookViewId="0">
      <selection activeCell="I9" sqref="I9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102</v>
      </c>
      <c r="C3" s="4" t="s">
        <v>171</v>
      </c>
      <c r="D3" s="48" t="s">
        <v>172</v>
      </c>
      <c r="E3" s="48" t="s">
        <v>104</v>
      </c>
      <c r="F3" s="48" t="s">
        <v>173</v>
      </c>
      <c r="G3" s="48" t="s">
        <v>103</v>
      </c>
      <c r="H3" s="48" t="s">
        <v>174</v>
      </c>
      <c r="I3" s="48" t="s">
        <v>175</v>
      </c>
      <c r="J3" s="48" t="s">
        <v>176</v>
      </c>
      <c r="K3" s="48" t="s">
        <v>177</v>
      </c>
      <c r="L3" s="49" t="s">
        <v>178</v>
      </c>
      <c r="M3" s="48" t="s">
        <v>179</v>
      </c>
      <c r="N3" s="44" t="s">
        <v>180</v>
      </c>
      <c r="O3" s="57" t="s">
        <v>181</v>
      </c>
      <c r="P3" s="58"/>
      <c r="Q3" s="59" t="s">
        <v>11</v>
      </c>
      <c r="R3" s="52"/>
    </row>
    <row r="4" spans="1:21" s="3" customFormat="1" ht="12.75" customHeight="1">
      <c r="A4" s="62" t="s">
        <v>182</v>
      </c>
      <c r="B4" s="2">
        <f>'2026'!H49</f>
        <v>13</v>
      </c>
      <c r="C4" s="1">
        <v>9</v>
      </c>
      <c r="D4" s="2"/>
      <c r="E4" s="2">
        <f>'2026'!H50</f>
        <v>17.588235294117649</v>
      </c>
      <c r="F4" s="2"/>
      <c r="G4" s="2">
        <f>'2026'!K49</f>
        <v>15.294117647058824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44">
        <f>M4+J4</f>
        <v>250</v>
      </c>
      <c r="O4" s="63"/>
      <c r="P4" s="64"/>
      <c r="Q4" s="64"/>
      <c r="R4" s="51"/>
    </row>
    <row r="5" spans="1:21" s="3" customFormat="1">
      <c r="A5" s="1" t="s">
        <v>183</v>
      </c>
      <c r="B5" s="2">
        <f>'2026'!S49</f>
        <v>8.1764705882352935</v>
      </c>
      <c r="C5" s="1">
        <v>9</v>
      </c>
      <c r="D5" s="2"/>
      <c r="E5" s="2">
        <f>'2026'!S50</f>
        <v>17.294117647058822</v>
      </c>
      <c r="F5" s="2"/>
      <c r="G5" s="2">
        <f>'2026'!V49</f>
        <v>12.735294117647058</v>
      </c>
      <c r="H5" s="1"/>
      <c r="I5" s="26">
        <v>2</v>
      </c>
      <c r="J5" s="26">
        <f t="shared" ref="J5:J20" si="0">I5*250</f>
        <v>500</v>
      </c>
      <c r="K5" s="26">
        <v>500</v>
      </c>
      <c r="L5" s="45">
        <f t="shared" ref="L5:L20" si="1">K5-J5</f>
        <v>0</v>
      </c>
      <c r="M5" s="26">
        <v>0</v>
      </c>
      <c r="N5" s="44">
        <f t="shared" ref="N5:N20" si="2">M5+J5</f>
        <v>500</v>
      </c>
      <c r="O5" s="63"/>
      <c r="P5" s="64"/>
      <c r="Q5" s="64"/>
      <c r="R5" s="51"/>
    </row>
    <row r="6" spans="1:21" s="3" customFormat="1" ht="12.75" customHeight="1">
      <c r="A6" s="61" t="s">
        <v>184</v>
      </c>
      <c r="B6" s="2">
        <f>'2026'!H100</f>
        <v>16.705882352941178</v>
      </c>
      <c r="C6" s="1">
        <v>29</v>
      </c>
      <c r="D6" s="2"/>
      <c r="E6" s="2">
        <f>'2026'!H101</f>
        <v>15.470588235294118</v>
      </c>
      <c r="F6" s="2"/>
      <c r="G6" s="41">
        <f>'2026'!K100</f>
        <v>16.088235294117649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44">
        <f t="shared" si="2"/>
        <v>0</v>
      </c>
      <c r="O6" s="63"/>
      <c r="P6" s="64"/>
      <c r="Q6" s="64"/>
      <c r="R6" s="51"/>
    </row>
    <row r="7" spans="1:21" s="3" customFormat="1">
      <c r="A7" s="28" t="s">
        <v>185</v>
      </c>
      <c r="B7" s="2">
        <f>'2026'!S100</f>
        <v>16.823529411764707</v>
      </c>
      <c r="C7" s="1">
        <v>9</v>
      </c>
      <c r="D7" s="2"/>
      <c r="E7" s="2">
        <f>'2026'!S101</f>
        <v>14.470588235294118</v>
      </c>
      <c r="F7" s="2"/>
      <c r="G7" s="2">
        <f>'2026'!V100</f>
        <v>15.647058823529413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186</v>
      </c>
      <c r="B8" s="2">
        <f>'2026'!H151</f>
        <v>8.1764705882352935</v>
      </c>
      <c r="C8" s="1">
        <v>5</v>
      </c>
      <c r="D8" s="2"/>
      <c r="E8" s="2">
        <f>'2026'!H152</f>
        <v>17</v>
      </c>
      <c r="F8" s="2"/>
      <c r="G8" s="2">
        <f>'2026'!K151</f>
        <v>12.588235294117647</v>
      </c>
      <c r="I8" s="26">
        <v>2</v>
      </c>
      <c r="J8" s="26">
        <f t="shared" si="0"/>
        <v>500</v>
      </c>
      <c r="K8" s="26">
        <v>500</v>
      </c>
      <c r="L8" s="45">
        <f t="shared" si="1"/>
        <v>0</v>
      </c>
      <c r="M8" s="26">
        <v>0</v>
      </c>
      <c r="N8" s="27">
        <f t="shared" si="2"/>
        <v>500</v>
      </c>
      <c r="O8" s="63"/>
      <c r="P8" s="64"/>
      <c r="Q8" s="64"/>
    </row>
    <row r="9" spans="1:21" s="3" customFormat="1" ht="12.75" customHeight="1">
      <c r="A9" s="28" t="s">
        <v>187</v>
      </c>
      <c r="B9" s="2">
        <f>'2026'!S151</f>
        <v>11.588235294117647</v>
      </c>
      <c r="C9" s="1">
        <v>13</v>
      </c>
      <c r="D9" s="2"/>
      <c r="E9" s="2">
        <f>'2026'!S152</f>
        <v>13.882352941176471</v>
      </c>
      <c r="F9" s="2"/>
      <c r="G9" s="2">
        <f>'2026'!V151</f>
        <v>12.735294117647058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188</v>
      </c>
      <c r="B10" s="41">
        <f>'2026'!H202</f>
        <v>11.588235294117647</v>
      </c>
      <c r="C10" s="45"/>
      <c r="D10" s="45"/>
      <c r="E10" s="41">
        <f>'2026'!H203</f>
        <v>20.941176470588236</v>
      </c>
      <c r="F10" s="45"/>
      <c r="G10" s="41">
        <f>'2026'!K202</f>
        <v>16.264705882352942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44">
        <f t="shared" si="2"/>
        <v>500</v>
      </c>
      <c r="O10" s="65"/>
      <c r="P10" s="66"/>
      <c r="Q10" s="66"/>
      <c r="R10" s="53"/>
      <c r="U10" s="1"/>
    </row>
    <row r="11" spans="1:21" ht="12.75" customHeight="1">
      <c r="A11" s="1" t="s">
        <v>189</v>
      </c>
      <c r="B11" s="2">
        <f>'2026'!S202</f>
        <v>14.529411764705882</v>
      </c>
      <c r="C11" s="1">
        <v>9</v>
      </c>
      <c r="D11" s="2"/>
      <c r="E11" s="2">
        <f>'2026'!S203</f>
        <v>19.529411764705884</v>
      </c>
      <c r="F11" s="2"/>
      <c r="G11" s="2">
        <f>'2026'!V202</f>
        <v>17.029411764705884</v>
      </c>
      <c r="I11" s="26">
        <v>1</v>
      </c>
      <c r="J11" s="26">
        <f t="shared" si="0"/>
        <v>250</v>
      </c>
      <c r="K11" s="26">
        <v>500</v>
      </c>
      <c r="L11" s="45">
        <f t="shared" si="1"/>
        <v>250</v>
      </c>
      <c r="M11" s="26">
        <v>0</v>
      </c>
      <c r="N11" s="44">
        <f t="shared" si="2"/>
        <v>250</v>
      </c>
      <c r="O11" s="63"/>
      <c r="P11" s="64"/>
      <c r="Q11" s="64"/>
    </row>
    <row r="12" spans="1:21" s="3" customFormat="1" ht="12.75" customHeight="1">
      <c r="A12" s="1" t="s">
        <v>190</v>
      </c>
      <c r="B12" s="2">
        <f>'2026'!H253</f>
        <v>16.705882352941178</v>
      </c>
      <c r="C12" s="1">
        <v>9</v>
      </c>
      <c r="D12" s="2"/>
      <c r="E12" s="2">
        <f>'2026'!H254</f>
        <v>21.529411764705884</v>
      </c>
      <c r="F12" s="2"/>
      <c r="G12" s="2">
        <f>'2026'!K253</f>
        <v>19.117647058823529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44">
        <f t="shared" si="2"/>
        <v>0</v>
      </c>
      <c r="O12" s="63"/>
      <c r="P12" s="64"/>
      <c r="Q12" s="64"/>
      <c r="R12" s="51"/>
      <c r="U12" s="1"/>
    </row>
    <row r="13" spans="1:21">
      <c r="A13" s="28" t="s">
        <v>191</v>
      </c>
      <c r="B13" s="2">
        <f>'2026'!S253</f>
        <v>28.235294117647058</v>
      </c>
      <c r="E13" s="2">
        <f>'2026'!S254</f>
        <v>22.176470588235293</v>
      </c>
      <c r="G13" s="2">
        <f>'2026'!V253</f>
        <v>25.205882352941174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192</v>
      </c>
      <c r="B14" s="2">
        <f>'2026'!H304</f>
        <v>13</v>
      </c>
      <c r="E14" s="2">
        <f>'2026'!S254</f>
        <v>22.176470588235293</v>
      </c>
      <c r="G14" s="2">
        <f>'2026'!K304</f>
        <v>13.029411764705882</v>
      </c>
      <c r="I14" s="26">
        <v>1</v>
      </c>
      <c r="J14" s="26">
        <f t="shared" si="0"/>
        <v>250</v>
      </c>
      <c r="K14" s="26">
        <v>500</v>
      </c>
      <c r="L14" s="45">
        <f t="shared" si="1"/>
        <v>250</v>
      </c>
      <c r="M14" s="26">
        <v>0</v>
      </c>
      <c r="N14" s="44">
        <f t="shared" si="2"/>
        <v>250</v>
      </c>
      <c r="O14" s="63"/>
      <c r="P14" s="64"/>
      <c r="Q14" s="64"/>
    </row>
    <row r="15" spans="1:21">
      <c r="A15" s="28" t="s">
        <v>193</v>
      </c>
      <c r="B15" s="2">
        <f>'2026'!S304</f>
        <v>11.588235294117647</v>
      </c>
      <c r="E15" s="2">
        <f>'2026'!S305</f>
        <v>9</v>
      </c>
      <c r="G15" s="2">
        <f>'2026'!V304</f>
        <v>10.294117647058822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44">
        <f t="shared" si="2"/>
        <v>250</v>
      </c>
      <c r="O15" s="63"/>
      <c r="P15" s="64"/>
      <c r="Q15" s="64"/>
      <c r="U15" s="61"/>
    </row>
    <row r="16" spans="1:21">
      <c r="A16" s="28" t="s">
        <v>194</v>
      </c>
      <c r="B16" s="2">
        <f>'2026'!H355</f>
        <v>19.588235294117649</v>
      </c>
      <c r="E16" s="2">
        <f>'2026'!H356</f>
        <v>19.882352941176471</v>
      </c>
      <c r="G16" s="2">
        <f>'2026'!K355</f>
        <v>19.735294117647058</v>
      </c>
      <c r="I16" s="26">
        <v>2</v>
      </c>
      <c r="J16" s="26">
        <f t="shared" si="0"/>
        <v>500</v>
      </c>
      <c r="K16" s="26">
        <v>500</v>
      </c>
      <c r="L16" s="45">
        <f t="shared" si="1"/>
        <v>0</v>
      </c>
      <c r="M16" s="26">
        <v>0</v>
      </c>
      <c r="N16" s="44">
        <f t="shared" si="2"/>
        <v>500</v>
      </c>
      <c r="O16" s="63"/>
      <c r="P16" s="64"/>
      <c r="Q16" s="64"/>
      <c r="U16" s="61"/>
    </row>
    <row r="17" spans="1:21">
      <c r="A17" s="28" t="s">
        <v>195</v>
      </c>
      <c r="B17" s="2">
        <f>'2026'!S355</f>
        <v>20.588235294117649</v>
      </c>
      <c r="E17" s="2">
        <f>'2026'!S356</f>
        <v>16.705882352941178</v>
      </c>
      <c r="G17" s="2">
        <f>'2026'!V355</f>
        <v>18.647058823529413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196</v>
      </c>
      <c r="B18" s="2">
        <f>'2026'!H406</f>
        <v>13</v>
      </c>
      <c r="E18" s="2">
        <f>'2026'!H407</f>
        <v>11.176470588235293</v>
      </c>
      <c r="G18" s="2">
        <f>'2026'!K406</f>
        <v>12.088235294117647</v>
      </c>
      <c r="I18" s="26">
        <v>3</v>
      </c>
      <c r="J18" s="26">
        <f>I18*250</f>
        <v>750</v>
      </c>
      <c r="K18" s="26">
        <v>500</v>
      </c>
      <c r="L18" s="45">
        <f t="shared" ref="L18" si="3">K18-J18</f>
        <v>-250</v>
      </c>
      <c r="M18" s="26">
        <v>0</v>
      </c>
      <c r="N18" s="44">
        <f t="shared" ref="N18" si="4">M18+J18</f>
        <v>750</v>
      </c>
      <c r="O18" s="63"/>
      <c r="P18" s="64"/>
      <c r="Q18" s="64"/>
      <c r="U18" s="28"/>
    </row>
    <row r="19" spans="1:21">
      <c r="A19" s="28" t="s">
        <v>197</v>
      </c>
      <c r="B19" s="2">
        <f>'2026'!S406</f>
        <v>18.470588235294116</v>
      </c>
      <c r="E19" s="2">
        <f>'2026'!S407</f>
        <v>12.705882352941176</v>
      </c>
      <c r="G19" s="2">
        <f>'2026'!V406</f>
        <v>15.588235294117645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198</v>
      </c>
      <c r="B20" s="2">
        <f>'2026'!H457</f>
        <v>14.529411764705882</v>
      </c>
      <c r="E20" s="2">
        <f>'2026'!H458</f>
        <v>21</v>
      </c>
      <c r="G20" s="2">
        <f>'2026'!K457</f>
        <v>17.764705882352942</v>
      </c>
      <c r="I20" s="26">
        <v>1</v>
      </c>
      <c r="J20" s="26">
        <f t="shared" si="0"/>
        <v>250</v>
      </c>
      <c r="K20" s="26">
        <v>500</v>
      </c>
      <c r="L20" s="45">
        <f t="shared" si="1"/>
        <v>250</v>
      </c>
      <c r="M20" s="26">
        <v>0</v>
      </c>
      <c r="N20" s="44">
        <f t="shared" si="2"/>
        <v>250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199</v>
      </c>
      <c r="E25" s="2"/>
      <c r="G25" s="2"/>
      <c r="I25" s="26"/>
      <c r="K25" s="26"/>
      <c r="L25" s="26"/>
      <c r="M25" s="26"/>
    </row>
    <row r="26" spans="1:21">
      <c r="B26" s="1" t="s">
        <v>200</v>
      </c>
      <c r="E26" s="1">
        <v>8750</v>
      </c>
      <c r="I26" s="26">
        <f>SUM(I4:I25)</f>
        <v>17</v>
      </c>
      <c r="J26" s="46">
        <f>SUM(J4:J25)</f>
        <v>4250</v>
      </c>
      <c r="K26" s="26">
        <f>SUM(K4:K25)</f>
        <v>8500</v>
      </c>
      <c r="L26" s="50">
        <f>SUM(L4:L24)</f>
        <v>4250</v>
      </c>
      <c r="M26" s="26">
        <f>SUM(M4:M24)</f>
        <v>0</v>
      </c>
      <c r="N26" s="27">
        <f>SUM(N4:N24)</f>
        <v>4250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201</v>
      </c>
      <c r="E27" s="1">
        <v>100</v>
      </c>
    </row>
    <row r="28" spans="1:21" ht="12.75" customHeight="1">
      <c r="B28" s="1" t="s">
        <v>202</v>
      </c>
      <c r="E28" s="1">
        <v>50</v>
      </c>
    </row>
    <row r="29" spans="1:21">
      <c r="B29" s="1" t="s">
        <v>203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41c34ae-135c-4297-8d16-16b7ad2f2a0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5041E24E90DC47B85104C0A77D8422" ma:contentTypeVersion="17" ma:contentTypeDescription="Create a new document." ma:contentTypeScope="" ma:versionID="c540ef322bca0da74730f5507e036e01">
  <xsd:schema xmlns:xsd="http://www.w3.org/2001/XMLSchema" xmlns:xs="http://www.w3.org/2001/XMLSchema" xmlns:p="http://schemas.microsoft.com/office/2006/metadata/properties" xmlns:ns3="f41c34ae-135c-4297-8d16-16b7ad2f2a03" xmlns:ns4="a64dd685-4830-44ee-968f-65ee31b0cff5" targetNamespace="http://schemas.microsoft.com/office/2006/metadata/properties" ma:root="true" ma:fieldsID="60480cecbd5f1b75ffee45b4e897bcdd" ns3:_="" ns4:_="">
    <xsd:import namespace="f41c34ae-135c-4297-8d16-16b7ad2f2a03"/>
    <xsd:import namespace="a64dd685-4830-44ee-968f-65ee31b0cff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1c34ae-135c-4297-8d16-16b7ad2f2a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4dd685-4830-44ee-968f-65ee31b0cff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B21F1E-244C-48C3-A43E-CB7669CFF981}"/>
</file>

<file path=customXml/itemProps2.xml><?xml version="1.0" encoding="utf-8"?>
<ds:datastoreItem xmlns:ds="http://schemas.openxmlformats.org/officeDocument/2006/customXml" ds:itemID="{738B504C-7901-4F1D-8271-3350C4C95C0C}"/>
</file>

<file path=customXml/itemProps3.xml><?xml version="1.0" encoding="utf-8"?>
<ds:datastoreItem xmlns:ds="http://schemas.openxmlformats.org/officeDocument/2006/customXml" ds:itemID="{D5B944C2-FA81-4E15-B646-61315E56F4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/>
  <cp:revision/>
  <dcterms:created xsi:type="dcterms:W3CDTF">2014-08-03T22:01:13Z</dcterms:created>
  <dcterms:modified xsi:type="dcterms:W3CDTF">2026-06-22T04:40:38Z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0x010100B95041E24E90DC47B85104C0A77D8422</vt:lpwstr>
  </property>
</Properties>
</file>