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FD0123F7-6BE9-45AF-BA93-DC7757944080}" xr6:coauthVersionLast="47" xr6:coauthVersionMax="47" xr10:uidLastSave="{00000000-0000-0000-0000-000000000000}"/>
  <bookViews>
    <workbookView xWindow="-108" yWindow="-108" windowWidth="23256" windowHeight="13176" tabRatio="734" activeTab="1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78" i="1" l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L9" i="2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<sst xmlns="http://schemas.openxmlformats.org/spreadsheetml/2006/main" count="2506" uniqueCount="212">
  <si>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</si>
  <si>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</si>
  <si>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</si>
  <si>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</si>
  <si>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</si>
  <si>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</si>
  <si>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</si>
  <si>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</si>
  <si>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</si>
  <si>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</si>
  <si>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</si>
  <si>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</si>
  <si>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</si>
  <si>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</si>
  <si>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</si>
  <si>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</si>
  <si>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</si>
  <si>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</si>
  <si>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</si>
  <si>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</si>
  <si>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</si>
  <si>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</si>
  <si>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</si>
  <si>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</si>
  <si>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</si>
  <si>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</si>
  <si>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</si>
  <si>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</si>
  <si>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</si>
  <si>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</si>
  <si>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</si>
  <si>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</si>
  <si>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</si>
  <si>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</si>
  <si>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</si>
  <si>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</si>
  <si>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</si>
  <si>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</si>
  <si>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</si>
  <si>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</si>
  <si>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</si>
  <si>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</si>
  <si>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</si>
  <si>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</si>
  <si>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</si>
  <si>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</si>
  <si>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</si>
  <si>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</si>
  <si>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</si>
  <si>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</si>
  <si>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Texas</t>
  </si>
  <si>
    <t>No pick</t>
  </si>
  <si>
    <t>Watkins Glen</t>
  </si>
  <si>
    <t>Allmendinger</t>
  </si>
  <si>
    <t>Ryan Blaney</t>
  </si>
  <si>
    <t>Double SVG</t>
  </si>
  <si>
    <t>Charlotte</t>
  </si>
  <si>
    <t>AJ Allmendinger</t>
  </si>
  <si>
    <t>Zilisch</t>
  </si>
  <si>
    <t>Chris Buescher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</si>
  <si>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</si>
  <si>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</si>
  <si>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</si>
  <si>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</si>
  <si>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</si>
  <si>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</si>
  <si>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</si>
  <si>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</si>
  <si>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</si>
  <si>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</si>
  <si>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</si>
  <si>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Sonoma</t>
  </si>
  <si>
    <t>Chicago</t>
  </si>
  <si>
    <t>William Byron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</si>
  <si>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</si>
  <si>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</si>
  <si>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</si>
  <si>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</si>
  <si>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</si>
  <si>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</si>
  <si>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</si>
  <si>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</si>
  <si>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</si>
  <si>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</si>
  <si>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</si>
  <si>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</si>
  <si>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</si>
  <si>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</si>
  <si>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Stenhouse</t>
  </si>
  <si>
    <t>Tyler Reddick</t>
  </si>
  <si>
    <t>Hamlin</t>
  </si>
  <si>
    <t xml:space="preserve">Rickey Stenhouse </t>
  </si>
  <si>
    <t>WWT</t>
  </si>
  <si>
    <t>Alex Bowman</t>
  </si>
  <si>
    <t>Cody Ware</t>
  </si>
  <si>
    <t>Ryan Preece</t>
  </si>
  <si>
    <t>Michael McDowell</t>
  </si>
  <si>
    <t>Jimmie Johnson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</si>
  <si>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</si>
  <si>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</si>
  <si>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</si>
  <si>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</si>
  <si>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</si>
  <si>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</si>
  <si>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</si>
  <si>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</si>
  <si>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</si>
  <si>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Nemecheck</t>
  </si>
  <si>
    <t>Brad Keselowski</t>
  </si>
  <si>
    <t>Chase Elliott</t>
  </si>
  <si>
    <t>Heim</t>
  </si>
  <si>
    <t>Custer</t>
  </si>
  <si>
    <t>Denny Hamlin</t>
  </si>
  <si>
    <t>Joey Logano</t>
  </si>
  <si>
    <t>Smith</t>
  </si>
  <si>
    <t>T Dillon</t>
  </si>
  <si>
    <t>Wallace DBL</t>
  </si>
  <si>
    <t>Byron</t>
  </si>
  <si>
    <t>Connor Zilisch</t>
  </si>
  <si>
    <t>BLANEY</t>
  </si>
  <si>
    <t>NascarMan11</t>
  </si>
  <si>
    <t>NascarMan12</t>
  </si>
  <si>
    <t>Austin Dillon</t>
  </si>
  <si>
    <t>Allgeier</t>
  </si>
  <si>
    <t>Kyle Larson</t>
  </si>
  <si>
    <t>Allgaier</t>
  </si>
  <si>
    <t>Hill</t>
  </si>
  <si>
    <t>Cindric DBL</t>
  </si>
  <si>
    <t>Todd Gilliland</t>
  </si>
  <si>
    <t>Gragson</t>
  </si>
  <si>
    <t>Nemechek</t>
  </si>
  <si>
    <t>Ty Gibbs</t>
  </si>
  <si>
    <t>LARSON</t>
  </si>
  <si>
    <t>Tim Cunningham</t>
  </si>
  <si>
    <t>AgentTimo 12</t>
  </si>
  <si>
    <t>AgentTimo 5</t>
  </si>
  <si>
    <t>Ross Chastain</t>
  </si>
  <si>
    <t>Johnson</t>
  </si>
  <si>
    <t>double Bell</t>
  </si>
  <si>
    <t>Daniel Suarez</t>
  </si>
  <si>
    <t>Josh Berry</t>
  </si>
  <si>
    <t>Riley Herbst</t>
  </si>
  <si>
    <t>Carson Hocevar</t>
  </si>
  <si>
    <t>ZILISCH</t>
  </si>
  <si>
    <t>AgentTimo 24</t>
  </si>
  <si>
    <t>Keith Stone</t>
  </si>
  <si>
    <t>Stone88</t>
  </si>
  <si>
    <t>No pcik</t>
  </si>
  <si>
    <t>Steve Taggart</t>
  </si>
  <si>
    <t>Stove 9</t>
  </si>
  <si>
    <t>Stove 12</t>
  </si>
  <si>
    <t>Bubba Wallace</t>
  </si>
  <si>
    <t>LOGANO</t>
  </si>
  <si>
    <t>Stove 97</t>
  </si>
  <si>
    <t>Andrew</t>
  </si>
  <si>
    <t>HTTB 22</t>
  </si>
  <si>
    <t>Winer</t>
  </si>
  <si>
    <t>Christopher Bell</t>
  </si>
  <si>
    <t>A Dillon  DBL</t>
  </si>
  <si>
    <t>BELL</t>
  </si>
  <si>
    <t>Bob</t>
  </si>
  <si>
    <t>Hendrick 9</t>
  </si>
  <si>
    <t>Austin</t>
  </si>
  <si>
    <t>No Pick</t>
  </si>
  <si>
    <t>Hamlin DBL</t>
  </si>
  <si>
    <t>Berry (DBL)</t>
  </si>
  <si>
    <t>pREECE</t>
  </si>
  <si>
    <t>gILLILAND</t>
  </si>
  <si>
    <t>Kes DBL</t>
  </si>
  <si>
    <t>PitterPatter</t>
  </si>
  <si>
    <t>Kyle Busch</t>
  </si>
  <si>
    <t>Magnussen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</si>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</sst>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468" builtinId="9" hidden="1"/>
    <cellStyle name="Followed Hyperlink" xfId="327" builtinId="9" hidden="1"/>
    <cellStyle name="Followed Hyperlink" xfId="219" builtinId="9" hidden="1"/>
    <cellStyle name="Followed Hyperlink" xfId="725" builtinId="9" hidden="1"/>
    <cellStyle name="Followed Hyperlink" xfId="243" builtinId="9" hidden="1"/>
    <cellStyle name="Followed Hyperlink" xfId="183" builtinId="9" hidden="1"/>
    <cellStyle name="Followed Hyperlink" xfId="552" builtinId="9" hidden="1"/>
    <cellStyle name="Followed Hyperlink" xfId="157" builtinId="9" hidden="1"/>
    <cellStyle name="Followed Hyperlink" xfId="780" builtinId="9" hidden="1"/>
    <cellStyle name="Followed Hyperlink" xfId="727" builtinId="9" hidden="1"/>
    <cellStyle name="Followed Hyperlink" xfId="703" builtinId="9" hidden="1"/>
    <cellStyle name="Followed Hyperlink" xfId="353" builtinId="9" hidden="1"/>
    <cellStyle name="Followed Hyperlink" xfId="175" builtinId="9" hidden="1"/>
    <cellStyle name="Followed Hyperlink" xfId="105" builtinId="9" hidden="1"/>
    <cellStyle name="Followed Hyperlink" xfId="679" builtinId="9" hidden="1"/>
    <cellStyle name="Followed Hyperlink" xfId="369" builtinId="9" hidden="1"/>
    <cellStyle name="Followed Hyperlink" xfId="398" builtinId="9" hidden="1"/>
    <cellStyle name="Followed Hyperlink" xfId="390" builtinId="9" hidden="1"/>
    <cellStyle name="Followed Hyperlink" xfId="200" builtinId="9" hidden="1"/>
    <cellStyle name="Followed Hyperlink" xfId="288" builtinId="9" hidden="1"/>
    <cellStyle name="Followed Hyperlink" xfId="518" builtinId="9" hidden="1"/>
    <cellStyle name="Followed Hyperlink" xfId="377" builtinId="9" hidden="1"/>
    <cellStyle name="Followed Hyperlink" xfId="193" builtinId="9" hidden="1"/>
    <cellStyle name="Followed Hyperlink" xfId="349" builtinId="9" hidden="1"/>
    <cellStyle name="Followed Hyperlink" xfId="634" builtinId="9" hidden="1"/>
    <cellStyle name="Followed Hyperlink" xfId="380" builtinId="9" hidden="1"/>
    <cellStyle name="Followed Hyperlink" xfId="373" builtinId="9" hidden="1"/>
    <cellStyle name="Followed Hyperlink" xfId="567" builtinId="9" hidden="1"/>
    <cellStyle name="Followed Hyperlink" xfId="149" builtinId="9" hidden="1"/>
    <cellStyle name="Followed Hyperlink" xfId="121" builtinId="9" hidden="1"/>
    <cellStyle name="Followed Hyperlink" xfId="223" builtinId="9" hidden="1"/>
    <cellStyle name="Followed Hyperlink" xfId="375" builtinId="9" hidden="1"/>
    <cellStyle name="Followed Hyperlink" xfId="103" builtinId="9" hidden="1"/>
    <cellStyle name="Followed Hyperlink" xfId="520" builtinId="9" hidden="1"/>
    <cellStyle name="Followed Hyperlink" xfId="630" builtinId="9" hidden="1"/>
    <cellStyle name="Followed Hyperlink" xfId="650" builtinId="9" hidden="1"/>
    <cellStyle name="Followed Hyperlink" xfId="685" builtinId="9" hidden="1"/>
    <cellStyle name="Followed Hyperlink" xfId="191" builtinId="9" hidden="1"/>
    <cellStyle name="Followed Hyperlink" xfId="469" builtinId="9" hidden="1"/>
    <cellStyle name="Followed Hyperlink" xfId="395" builtinId="9" hidden="1"/>
    <cellStyle name="Followed Hyperlink" xfId="116" builtinId="9" hidden="1"/>
    <cellStyle name="Followed Hyperlink" xfId="582" builtinId="9" hidden="1"/>
    <cellStyle name="Followed Hyperlink" xfId="517" builtinId="9" hidden="1"/>
    <cellStyle name="Followed Hyperlink" xfId="277" builtinId="9" hidden="1"/>
    <cellStyle name="Followed Hyperlink" xfId="397" builtinId="9" hidden="1"/>
    <cellStyle name="Followed Hyperlink" xfId="364" builtinId="9" hidden="1"/>
    <cellStyle name="Followed Hyperlink" xfId="462" builtinId="9" hidden="1"/>
    <cellStyle name="Followed Hyperlink" xfId="234" builtinId="9" hidden="1"/>
    <cellStyle name="Followed Hyperlink" xfId="345" builtinId="9" hidden="1"/>
    <cellStyle name="Followed Hyperlink" xfId="606" builtinId="9" hidden="1"/>
    <cellStyle name="Followed Hyperlink" xfId="33" builtinId="9" hidden="1"/>
    <cellStyle name="Followed Hyperlink" xfId="269" builtinId="9" hidden="1"/>
    <cellStyle name="Followed Hyperlink" xfId="112" builtinId="9" hidden="1"/>
    <cellStyle name="Followed Hyperlink" xfId="509" builtinId="9" hidden="1"/>
    <cellStyle name="Followed Hyperlink" xfId="160" builtinId="9" hidden="1"/>
    <cellStyle name="Followed Hyperlink" xfId="338" builtinId="9" hidden="1"/>
    <cellStyle name="Followed Hyperlink" xfId="737" builtinId="9" hidden="1"/>
    <cellStyle name="Followed Hyperlink" xfId="361" builtinId="9" hidden="1"/>
    <cellStyle name="Followed Hyperlink" xfId="381" builtinId="9" hidden="1"/>
    <cellStyle name="Followed Hyperlink" xfId="392" builtinId="9" hidden="1"/>
    <cellStyle name="Followed Hyperlink" xfId="241" builtinId="9" hidden="1"/>
    <cellStyle name="Followed Hyperlink" xfId="427" builtinId="9" hidden="1"/>
    <cellStyle name="Followed Hyperlink" xfId="208" builtinId="9" hidden="1"/>
    <cellStyle name="Followed Hyperlink" xfId="52" builtinId="9" hidden="1"/>
    <cellStyle name="Followed Hyperlink" xfId="769" builtinId="9" hidden="1"/>
    <cellStyle name="Followed Hyperlink" xfId="111" builtinId="9" hidden="1"/>
    <cellStyle name="Followed Hyperlink" xfId="770" builtinId="9" hidden="1"/>
    <cellStyle name="Followed Hyperlink" xfId="409" builtinId="9" hidden="1"/>
    <cellStyle name="Followed Hyperlink" xfId="786" builtinId="9" hidden="1"/>
    <cellStyle name="Followed Hyperlink" xfId="637" builtinId="9" hidden="1"/>
    <cellStyle name="Followed Hyperlink" xfId="431" builtinId="9" hidden="1"/>
    <cellStyle name="Followed Hyperlink" xfId="574" builtinId="9" hidden="1"/>
    <cellStyle name="Followed Hyperlink" xfId="607" builtinId="9" hidden="1"/>
    <cellStyle name="Followed Hyperlink" xfId="300" builtinId="9" hidden="1"/>
    <cellStyle name="Followed Hyperlink" xfId="530" builtinId="9" hidden="1"/>
    <cellStyle name="Followed Hyperlink" xfId="365" builtinId="9" hidden="1"/>
    <cellStyle name="Followed Hyperlink" xfId="785" builtinId="9" hidden="1"/>
    <cellStyle name="Followed Hyperlink" xfId="176" builtinId="9" hidden="1"/>
    <cellStyle name="Followed Hyperlink" xfId="417" builtinId="9" hidden="1"/>
    <cellStyle name="Followed Hyperlink" xfId="202" builtinId="9" hidden="1"/>
    <cellStyle name="Followed Hyperlink" xfId="729" builtinId="9" hidden="1"/>
    <cellStyle name="Followed Hyperlink" xfId="539" builtinId="9" hidden="1"/>
    <cellStyle name="Followed Hyperlink" xfId="298" builtinId="9" hidden="1"/>
    <cellStyle name="Followed Hyperlink" xfId="39" builtinId="9" hidden="1"/>
    <cellStyle name="Followed Hyperlink" xfId="791" builtinId="9" hidden="1"/>
    <cellStyle name="Followed Hyperlink" xfId="647" builtinId="9" hidden="1"/>
    <cellStyle name="Followed Hyperlink" xfId="777" builtinId="9" hidden="1"/>
    <cellStyle name="Followed Hyperlink" xfId="439" builtinId="9" hidden="1"/>
    <cellStyle name="Followed Hyperlink" xfId="432" builtinId="9" hidden="1"/>
    <cellStyle name="Followed Hyperlink" xfId="475" builtinId="9" hidden="1"/>
    <cellStyle name="Followed Hyperlink" xfId="329" builtinId="9" hidden="1"/>
    <cellStyle name="Followed Hyperlink" xfId="653" builtinId="9" hidden="1"/>
    <cellStyle name="Followed Hyperlink" xfId="273" builtinId="9" hidden="1"/>
    <cellStyle name="Followed Hyperlink" xfId="424" builtinId="9" hidden="1"/>
    <cellStyle name="Followed Hyperlink" xfId="477" builtinId="9" hidden="1"/>
    <cellStyle name="Followed Hyperlink" xfId="276" builtinId="9" hidden="1"/>
    <cellStyle name="Followed Hyperlink" xfId="781" builtinId="9" hidden="1"/>
    <cellStyle name="Followed Hyperlink" xfId="41" builtinId="9" hidden="1"/>
    <cellStyle name="Followed Hyperlink" xfId="237" builtinId="9" hidden="1"/>
    <cellStyle name="Followed Hyperlink" xfId="501" builtinId="9" hidden="1"/>
    <cellStyle name="Followed Hyperlink" xfId="526" builtinId="9" hidden="1"/>
    <cellStyle name="Followed Hyperlink" xfId="218" builtinId="9" hidden="1"/>
    <cellStyle name="Followed Hyperlink" xfId="306" builtinId="9" hidden="1"/>
    <cellStyle name="Followed Hyperlink" xfId="385" builtinId="9" hidden="1"/>
    <cellStyle name="Followed Hyperlink" xfId="266" builtinId="9" hidden="1"/>
    <cellStyle name="Followed Hyperlink" xfId="661" builtinId="9" hidden="1"/>
    <cellStyle name="Followed Hyperlink" xfId="196" builtinId="9" hidden="1"/>
    <cellStyle name="Followed Hyperlink" xfId="23" builtinId="9" hidden="1"/>
    <cellStyle name="Followed Hyperlink" xfId="413" builtinId="9" hidden="1"/>
    <cellStyle name="Followed Hyperlink" xfId="32" builtinId="9" hidden="1"/>
    <cellStyle name="Followed Hyperlink" xfId="628" builtinId="9" hidden="1"/>
    <cellStyle name="Followed Hyperlink" xfId="610" builtinId="9" hidden="1"/>
    <cellStyle name="Followed Hyperlink" xfId="776" builtinId="9" hidden="1"/>
    <cellStyle name="Followed Hyperlink" xfId="694" builtinId="9" hidden="1"/>
    <cellStyle name="Followed Hyperlink" xfId="263" builtinId="9" hidden="1"/>
    <cellStyle name="Followed Hyperlink" xfId="379" builtinId="9" hidden="1"/>
    <cellStyle name="Followed Hyperlink" xfId="402" builtinId="9" hidden="1"/>
    <cellStyle name="Followed Hyperlink" xfId="663" builtinId="9" hidden="1"/>
    <cellStyle name="Followed Hyperlink" xfId="532" builtinId="9" hidden="1"/>
    <cellStyle name="Followed Hyperlink" xfId="531" builtinId="9" hidden="1"/>
    <cellStyle name="Followed Hyperlink" xfId="585" builtinId="9" hidden="1"/>
    <cellStyle name="Followed Hyperlink" xfId="594" builtinId="9" hidden="1"/>
    <cellStyle name="Followed Hyperlink" xfId="772" builtinId="9" hidden="1"/>
    <cellStyle name="Followed Hyperlink" xfId="603" builtinId="9" hidden="1"/>
    <cellStyle name="Followed Hyperlink" xfId="759" builtinId="9" hidden="1"/>
    <cellStyle name="Followed Hyperlink" xfId="131" builtinId="9" hidden="1"/>
    <cellStyle name="Followed Hyperlink" xfId="642" builtinId="9" hidden="1"/>
    <cellStyle name="Followed Hyperlink" xfId="31" builtinId="9" hidden="1"/>
    <cellStyle name="Followed Hyperlink" xfId="499" builtinId="9" hidden="1"/>
    <cellStyle name="Followed Hyperlink" xfId="220" builtinId="9" hidden="1"/>
    <cellStyle name="Followed Hyperlink" xfId="721" builtinId="9" hidden="1"/>
    <cellStyle name="Followed Hyperlink" xfId="516" builtinId="9" hidden="1"/>
    <cellStyle name="Followed Hyperlink" xfId="354" builtinId="9" hidden="1"/>
    <cellStyle name="Followed Hyperlink" xfId="711" builtinId="9" hidden="1"/>
    <cellStyle name="Followed Hyperlink" xfId="97" builtinId="9" hidden="1"/>
    <cellStyle name="Followed Hyperlink" xfId="691" builtinId="9" hidden="1"/>
    <cellStyle name="Followed Hyperlink" xfId="569" builtinId="9" hidden="1"/>
    <cellStyle name="Followed Hyperlink" xfId="233" builtinId="9" hidden="1"/>
    <cellStyle name="Followed Hyperlink" xfId="255" builtinId="9" hidden="1"/>
    <cellStyle name="Followed Hyperlink" xfId="599" builtinId="9" hidden="1"/>
    <cellStyle name="Followed Hyperlink" xfId="548" builtinId="9" hidden="1"/>
    <cellStyle name="Followed Hyperlink" xfId="294" builtinId="9" hidden="1"/>
    <cellStyle name="Followed Hyperlink" xfId="351" builtinId="9" hidden="1"/>
    <cellStyle name="Followed Hyperlink" xfId="553" builtinId="9" hidden="1"/>
    <cellStyle name="Followed Hyperlink" xfId="707" builtinId="9" hidden="1"/>
    <cellStyle name="Followed Hyperlink" xfId="322" builtinId="9" hidden="1"/>
    <cellStyle name="Followed Hyperlink" xfId="92" builtinId="9" hidden="1"/>
    <cellStyle name="Followed Hyperlink" xfId="794" builtinId="9" hidden="1"/>
    <cellStyle name="Followed Hyperlink" xfId="753" builtinId="9" hidden="1"/>
    <cellStyle name="Followed Hyperlink" xfId="226" builtinId="9" hidden="1"/>
    <cellStyle name="Followed Hyperlink" xfId="793" builtinId="9" hidden="1"/>
    <cellStyle name="Followed Hyperlink" xfId="547" builtinId="9" hidden="1"/>
    <cellStyle name="Followed Hyperlink" xfId="782" builtinId="9" hidden="1"/>
    <cellStyle name="Followed Hyperlink" xfId="145" builtinId="9" hidden="1"/>
    <cellStyle name="Followed Hyperlink" xfId="513" builtinId="9" hidden="1"/>
    <cellStyle name="Followed Hyperlink" xfId="267" builtinId="9" hidden="1"/>
    <cellStyle name="Followed Hyperlink" xfId="712" builtinId="9" hidden="1"/>
    <cellStyle name="Followed Hyperlink" xfId="382" builtinId="9" hidden="1"/>
    <cellStyle name="Followed Hyperlink" xfId="447" builtinId="9" hidden="1"/>
    <cellStyle name="Followed Hyperlink" xfId="455" builtinId="9" hidden="1"/>
    <cellStyle name="Followed Hyperlink" xfId="135" builtinId="9" hidden="1"/>
    <cellStyle name="Followed Hyperlink" xfId="366" builtinId="9" hidden="1"/>
    <cellStyle name="Followed Hyperlink" xfId="18" builtinId="9" hidden="1"/>
    <cellStyle name="Followed Hyperlink" xfId="256" builtinId="9" hidden="1"/>
    <cellStyle name="Followed Hyperlink" xfId="253" builtinId="9" hidden="1"/>
    <cellStyle name="Followed Hyperlink" xfId="660" builtinId="9" hidden="1"/>
    <cellStyle name="Followed Hyperlink" xfId="19" builtinId="9" hidden="1"/>
    <cellStyle name="Followed Hyperlink" xfId="245" builtinId="9" hidden="1"/>
    <cellStyle name="Followed Hyperlink" xfId="748" builtinId="9" hidden="1"/>
    <cellStyle name="Followed Hyperlink" xfId="333" builtinId="9" hidden="1"/>
    <cellStyle name="Followed Hyperlink" xfId="20" builtinId="9" hidden="1"/>
    <cellStyle name="Followed Hyperlink" xfId="664" builtinId="9" hidden="1"/>
    <cellStyle name="Followed Hyperlink" xfId="292" builtinId="9" hidden="1"/>
    <cellStyle name="Followed Hyperlink" xfId="339" builtinId="9" hidden="1"/>
    <cellStyle name="Followed Hyperlink" xfId="704" builtinId="9" hidden="1"/>
    <cellStyle name="Followed Hyperlink" xfId="289" builtinId="9" hidden="1"/>
    <cellStyle name="Followed Hyperlink" xfId="418" builtinId="9" hidden="1"/>
    <cellStyle name="Followed Hyperlink" xfId="125" builtinId="9" hidden="1"/>
    <cellStyle name="Followed Hyperlink" xfId="352" builtinId="9" hidden="1"/>
    <cellStyle name="Followed Hyperlink" xfId="508" builtinId="9" hidden="1"/>
    <cellStyle name="Followed Hyperlink" xfId="631" builtinId="9" hidden="1"/>
    <cellStyle name="Followed Hyperlink" xfId="295" builtinId="9" hidden="1"/>
    <cellStyle name="Followed Hyperlink" xfId="506" builtinId="9" hidden="1"/>
    <cellStyle name="Followed Hyperlink" xfId="760" builtinId="9" hidden="1"/>
    <cellStyle name="Followed Hyperlink" xfId="761" builtinId="9" hidden="1"/>
    <cellStyle name="Followed Hyperlink" xfId="644" builtinId="9" hidden="1"/>
    <cellStyle name="Followed Hyperlink" xfId="24" builtinId="9" hidden="1"/>
    <cellStyle name="Followed Hyperlink" xfId="749" builtinId="9" hidden="1"/>
    <cellStyle name="Followed Hyperlink" xfId="383" builtinId="9" hidden="1"/>
    <cellStyle name="Followed Hyperlink" xfId="713" builtinId="9" hidden="1"/>
    <cellStyle name="Followed Hyperlink" xfId="732" builtinId="9" hidden="1"/>
    <cellStyle name="Followed Hyperlink" xfId="170" builtinId="9" hidden="1"/>
    <cellStyle name="Followed Hyperlink" xfId="435" builtinId="9" hidden="1"/>
    <cellStyle name="Followed Hyperlink" xfId="463" builtinId="9" hidden="1"/>
    <cellStyle name="Followed Hyperlink" xfId="108" builtinId="9" hidden="1"/>
    <cellStyle name="Followed Hyperlink" xfId="305" builtinId="9" hidden="1"/>
    <cellStyle name="Followed Hyperlink" xfId="488" builtinId="9" hidden="1"/>
    <cellStyle name="Followed Hyperlink" xfId="421" builtinId="9" hidden="1"/>
    <cellStyle name="Followed Hyperlink" xfId="627" builtinId="9" hidden="1"/>
    <cellStyle name="Followed Hyperlink" xfId="678" builtinId="9" hidden="1"/>
    <cellStyle name="Followed Hyperlink" xfId="109" builtinId="9" hidden="1"/>
    <cellStyle name="Followed Hyperlink" xfId="701" builtinId="9" hidden="1"/>
    <cellStyle name="Followed Hyperlink" xfId="11" builtinId="9" hidden="1"/>
    <cellStyle name="Followed Hyperlink" xfId="443" builtinId="9" hidden="1"/>
    <cellStyle name="Followed Hyperlink" xfId="272" builtinId="9" hidden="1"/>
    <cellStyle name="Followed Hyperlink" xfId="232" builtinId="9" hidden="1"/>
    <cellStyle name="Followed Hyperlink" xfId="29" builtinId="9" hidden="1"/>
    <cellStyle name="Followed Hyperlink" xfId="515" builtinId="9" hidden="1"/>
    <cellStyle name="Followed Hyperlink" xfId="688" builtinId="9" hidden="1"/>
    <cellStyle name="Followed Hyperlink" xfId="274" builtinId="9" hidden="1"/>
    <cellStyle name="Followed Hyperlink" xfId="702" builtinId="9" hidden="1"/>
    <cellStyle name="Followed Hyperlink" xfId="734" builtinId="9" hidden="1"/>
    <cellStyle name="Followed Hyperlink" xfId="616" builtinId="9" hidden="1"/>
    <cellStyle name="Followed Hyperlink" xfId="784" builtinId="9" hidden="1"/>
    <cellStyle name="Followed Hyperlink" xfId="689" builtinId="9" hidden="1"/>
    <cellStyle name="Followed Hyperlink" xfId="542" builtinId="9" hidden="1"/>
    <cellStyle name="Followed Hyperlink" xfId="260" builtinId="9" hidden="1"/>
    <cellStyle name="Followed Hyperlink" xfId="231" builtinId="9" hidden="1"/>
    <cellStyle name="Followed Hyperlink" xfId="577" builtinId="9" hidden="1"/>
    <cellStyle name="Followed Hyperlink" xfId="414" builtinId="9" hidden="1"/>
    <cellStyle name="Followed Hyperlink" xfId="718" builtinId="9" hidden="1"/>
    <cellStyle name="Followed Hyperlink" xfId="236" builtinId="9" hidden="1"/>
    <cellStyle name="Followed Hyperlink" xfId="612" builtinId="9" hidden="1"/>
    <cellStyle name="Followed Hyperlink" xfId="287" builtinId="9" hidden="1"/>
    <cellStyle name="Followed Hyperlink" xfId="583" builtinId="9" hidden="1"/>
    <cellStyle name="Followed Hyperlink" xfId="687" builtinId="9" hidden="1"/>
    <cellStyle name="Followed Hyperlink" xfId="34" builtinId="9" hidden="1"/>
    <cellStyle name="Followed Hyperlink" xfId="449" builtinId="9" hidden="1"/>
    <cellStyle name="Followed Hyperlink" xfId="113" builtinId="9" hidden="1"/>
    <cellStyle name="Followed Hyperlink" xfId="58" builtinId="9" hidden="1"/>
    <cellStyle name="Followed Hyperlink" xfId="505" builtinId="9" hidden="1"/>
    <cellStyle name="Followed Hyperlink" xfId="262" builtinId="9" hidden="1"/>
    <cellStyle name="Followed Hyperlink" xfId="564" builtinId="9" hidden="1"/>
    <cellStyle name="Followed Hyperlink" xfId="314" builtinId="9" hidden="1"/>
    <cellStyle name="Followed Hyperlink" xfId="514" builtinId="9" hidden="1"/>
    <cellStyle name="Followed Hyperlink" xfId="578" builtinId="9" hidden="1"/>
    <cellStyle name="Followed Hyperlink" xfId="467" builtinId="9" hidden="1"/>
    <cellStyle name="Followed Hyperlink" xfId="790" builtinId="9" hidden="1"/>
    <cellStyle name="Followed Hyperlink" xfId="643" builtinId="9" hidden="1"/>
    <cellStyle name="Followed Hyperlink" xfId="55" builtinId="9" hidden="1"/>
    <cellStyle name="Followed Hyperlink" xfId="796" builtinId="9" hidden="1"/>
    <cellStyle name="Followed Hyperlink" xfId="15" builtinId="9" hidden="1"/>
    <cellStyle name="Followed Hyperlink" xfId="563" builtinId="9" hidden="1"/>
    <cellStyle name="Followed Hyperlink" xfId="744" builtinId="9" hidden="1"/>
    <cellStyle name="Followed Hyperlink" xfId="244" builtinId="9" hidden="1"/>
    <cellStyle name="Followed Hyperlink" xfId="671" builtinId="9" hidden="1"/>
    <cellStyle name="Followed Hyperlink" xfId="423" builtinId="9" hidden="1"/>
    <cellStyle name="Followed Hyperlink" xfId="778" builtinId="9" hidden="1"/>
    <cellStyle name="Followed Hyperlink" xfId="77" builtinId="9" hidden="1"/>
    <cellStyle name="Followed Hyperlink" xfId="598" builtinId="9" hidden="1"/>
    <cellStyle name="Followed Hyperlink" xfId="740" builtinId="9" hidden="1"/>
    <cellStyle name="Followed Hyperlink" xfId="750" builtinId="9" hidden="1"/>
    <cellStyle name="Followed Hyperlink" xfId="95" builtinId="9" hidden="1"/>
    <cellStyle name="Followed Hyperlink" xfId="425" builtinId="9" hidden="1"/>
    <cellStyle name="Followed Hyperlink" xfId="310" builtinId="9" hidden="1"/>
    <cellStyle name="Followed Hyperlink" xfId="708" builtinId="9" hidden="1"/>
    <cellStyle name="Followed Hyperlink" xfId="346" builtinId="9" hidden="1"/>
    <cellStyle name="Followed Hyperlink" xfId="422" builtinId="9" hidden="1"/>
    <cellStyle name="Followed Hyperlink" xfId="27" builtinId="9" hidden="1"/>
    <cellStyle name="Followed Hyperlink" xfId="741" builtinId="9" hidden="1"/>
    <cellStyle name="Followed Hyperlink" xfId="178" builtinId="9" hidden="1"/>
    <cellStyle name="Followed Hyperlink" xfId="611" builtinId="9" hidden="1"/>
    <cellStyle name="Followed Hyperlink" xfId="557" builtinId="9" hidden="1"/>
    <cellStyle name="Followed Hyperlink" xfId="500" builtinId="9" hidden="1"/>
    <cellStyle name="Followed Hyperlink" xfId="789" builtinId="9" hidden="1"/>
    <cellStyle name="Followed Hyperlink" xfId="146" builtinId="9" hidden="1"/>
    <cellStyle name="Followed Hyperlink" xfId="762" builtinId="9" hidden="1"/>
    <cellStyle name="Followed Hyperlink" xfId="485" builtinId="9" hidden="1"/>
    <cellStyle name="Followed Hyperlink" xfId="240" builtinId="9" hidden="1"/>
    <cellStyle name="Followed Hyperlink" xfId="714" builtinId="9" hidden="1"/>
    <cellStyle name="Followed Hyperlink" xfId="502" builtinId="9" hidden="1"/>
    <cellStyle name="Followed Hyperlink" xfId="700" builtinId="9" hidden="1"/>
    <cellStyle name="Followed Hyperlink" xfId="504" builtinId="9" hidden="1"/>
    <cellStyle name="Followed Hyperlink" xfId="768" builtinId="9" hidden="1"/>
    <cellStyle name="Followed Hyperlink" xfId="396" builtinId="9" hidden="1"/>
    <cellStyle name="Followed Hyperlink" xfId="168" builtinId="9" hidden="1"/>
    <cellStyle name="Followed Hyperlink" xfId="378" builtinId="9" hidden="1"/>
    <cellStyle name="Followed Hyperlink" xfId="726" builtinId="9" hidden="1"/>
    <cellStyle name="Followed Hyperlink" xfId="22" builtinId="9" hidden="1"/>
    <cellStyle name="Followed Hyperlink" xfId="389" builtinId="9" hidden="1"/>
    <cellStyle name="Followed Hyperlink" xfId="360" builtinId="9" hidden="1"/>
    <cellStyle name="Followed Hyperlink" xfId="604" builtinId="9" hidden="1"/>
    <cellStyle name="Followed Hyperlink" xfId="48" builtinId="9" hidden="1"/>
    <cellStyle name="Followed Hyperlink" xfId="205" builtinId="9" hidden="1"/>
    <cellStyle name="Followed Hyperlink" xfId="293" builtinId="9" hidden="1"/>
    <cellStyle name="Followed Hyperlink" xfId="459" builtinId="9" hidden="1"/>
    <cellStyle name="Followed Hyperlink" xfId="282" builtinId="9" hidden="1"/>
    <cellStyle name="Followed Hyperlink" xfId="581" builtinId="9" hidden="1"/>
    <cellStyle name="Followed Hyperlink" xfId="93" builtinId="9" hidden="1"/>
    <cellStyle name="Followed Hyperlink" xfId="669" builtinId="9" hidden="1"/>
    <cellStyle name="Followed Hyperlink" xfId="568" builtinId="9" hidden="1"/>
    <cellStyle name="Followed Hyperlink" xfId="752" builtinId="9" hidden="1"/>
    <cellStyle name="Followed Hyperlink" xfId="471" builtinId="9" hidden="1"/>
    <cellStyle name="Followed Hyperlink" xfId="56" builtinId="9" hidden="1"/>
    <cellStyle name="Followed Hyperlink" xfId="124" builtinId="9" hidden="1"/>
    <cellStyle name="Followed Hyperlink" xfId="775" builtinId="9" hidden="1"/>
    <cellStyle name="Followed Hyperlink" xfId="534" builtinId="9" hidden="1"/>
    <cellStyle name="Followed Hyperlink" xfId="207" builtinId="9" hidden="1"/>
    <cellStyle name="Followed Hyperlink" xfId="739" builtinId="9" hidden="1"/>
    <cellStyle name="Followed Hyperlink" xfId="362" builtinId="9" hidden="1"/>
    <cellStyle name="Followed Hyperlink" xfId="144" builtinId="9" hidden="1"/>
    <cellStyle name="Followed Hyperlink" xfId="676" builtinId="9" hidden="1"/>
    <cellStyle name="Followed Hyperlink" xfId="225" builtinId="9" hidden="1"/>
    <cellStyle name="Followed Hyperlink" xfId="573" builtinId="9" hidden="1"/>
    <cellStyle name="Followed Hyperlink" xfId="184" builtinId="9" hidden="1"/>
    <cellStyle name="Followed Hyperlink" xfId="570" builtinId="9" hidden="1"/>
    <cellStyle name="Followed Hyperlink" xfId="428" builtinId="9" hidden="1"/>
    <cellStyle name="Followed Hyperlink" xfId="638" builtinId="9" hidden="1"/>
    <cellStyle name="Followed Hyperlink" xfId="497" builtinId="9" hidden="1"/>
    <cellStyle name="Followed Hyperlink" xfId="83" builtinId="9" hidden="1"/>
    <cellStyle name="Followed Hyperlink" xfId="541" builtinId="9" hidden="1"/>
    <cellStyle name="Followed Hyperlink" xfId="623" builtinId="9" hidden="1"/>
    <cellStyle name="Followed Hyperlink" xfId="368" builtinId="9" hidden="1"/>
    <cellStyle name="Followed Hyperlink" xfId="589" builtinId="9" hidden="1"/>
    <cellStyle name="Followed Hyperlink" xfId="470" builtinId="9" hidden="1"/>
    <cellStyle name="Followed Hyperlink" xfId="406" builtinId="9" hidden="1"/>
    <cellStyle name="Followed Hyperlink" xfId="619" builtinId="9" hidden="1"/>
    <cellStyle name="Followed Hyperlink" xfId="317" builtinId="9" hidden="1"/>
    <cellStyle name="Followed Hyperlink" xfId="733" builtinId="9" hidden="1"/>
    <cellStyle name="Followed Hyperlink" xfId="180" builtinId="9" hidden="1"/>
    <cellStyle name="Followed Hyperlink" xfId="460" builtinId="9" hidden="1"/>
    <cellStyle name="Followed Hyperlink" xfId="318" builtinId="9" hidden="1"/>
    <cellStyle name="Followed Hyperlink" xfId="152" builtinId="9" hidden="1"/>
    <cellStyle name="Followed Hyperlink" xfId="82" builtinId="9" hidden="1"/>
    <cellStyle name="Followed Hyperlink" xfId="675" builtinId="9" hidden="1"/>
    <cellStyle name="Followed Hyperlink" xfId="155" builtinId="9" hidden="1"/>
    <cellStyle name="Followed Hyperlink" xfId="215" builtinId="9" hidden="1"/>
    <cellStyle name="Followed Hyperlink" xfId="717" builtinId="9" hidden="1"/>
    <cellStyle name="Followed Hyperlink" xfId="8" builtinId="9" hidden="1"/>
    <cellStyle name="Followed Hyperlink" xfId="706" builtinId="9" hidden="1"/>
    <cellStyle name="Followed Hyperlink" xfId="60" builtinId="9" hidden="1"/>
    <cellStyle name="Followed Hyperlink" xfId="211" builtinId="9" hidden="1"/>
    <cellStyle name="Followed Hyperlink" xfId="483" builtinId="9" hidden="1"/>
    <cellStyle name="Followed Hyperlink" xfId="487" builtinId="9" hidden="1"/>
    <cellStyle name="Followed Hyperlink" xfId="13" builtinId="9" hidden="1"/>
    <cellStyle name="Followed Hyperlink" xfId="448" builtinId="9" hidden="1"/>
    <cellStyle name="Followed Hyperlink" xfId="472" builtinId="9" hidden="1"/>
    <cellStyle name="Followed Hyperlink" xfId="465" builtinId="9" hidden="1"/>
    <cellStyle name="Followed Hyperlink" xfId="35" builtinId="9" hidden="1"/>
    <cellStyle name="Followed Hyperlink" xfId="613" builtinId="9" hidden="1"/>
    <cellStyle name="Followed Hyperlink" xfId="321" builtinId="9" hidden="1"/>
    <cellStyle name="Followed Hyperlink" xfId="758" builtinId="9" hidden="1"/>
    <cellStyle name="Followed Hyperlink" xfId="540" builtinId="9" hidden="1"/>
    <cellStyle name="Followed Hyperlink" xfId="625" builtinId="9" hidden="1"/>
    <cellStyle name="Followed Hyperlink" xfId="565" builtinId="9" hidden="1"/>
    <cellStyle name="Followed Hyperlink" xfId="376" builtinId="9" hidden="1"/>
    <cellStyle name="Followed Hyperlink" xfId="142" builtinId="9" hidden="1"/>
    <cellStyle name="Followed Hyperlink" xfId="446" builtinId="9" hidden="1"/>
    <cellStyle name="Followed Hyperlink" xfId="795" builtinId="9" hidden="1"/>
    <cellStyle name="Followed Hyperlink" xfId="270" builtinId="9" hidden="1"/>
    <cellStyle name="Followed Hyperlink" xfId="672" builtinId="9" hidden="1"/>
    <cellStyle name="Followed Hyperlink" xfId="629" builtinId="9" hidden="1"/>
    <cellStyle name="Followed Hyperlink" xfId="656" builtinId="9" hidden="1"/>
    <cellStyle name="Followed Hyperlink" xfId="332" builtinId="9" hidden="1"/>
    <cellStyle name="Followed Hyperlink" xfId="301" builtinId="9" hidden="1"/>
    <cellStyle name="Followed Hyperlink" xfId="136" builtinId="9" hidden="1"/>
    <cellStyle name="Followed Hyperlink" xfId="763" builtinId="9" hidden="1"/>
    <cellStyle name="Followed Hyperlink" xfId="684" builtinId="9" hidden="1"/>
    <cellStyle name="Followed Hyperlink" xfId="67" builtinId="9" hidden="1"/>
    <cellStyle name="Followed Hyperlink" xfId="104" builtinId="9" hidden="1"/>
    <cellStyle name="Followed Hyperlink" xfId="543" builtinId="9" hidden="1"/>
    <cellStyle name="Followed Hyperlink" xfId="285" builtinId="9" hidden="1"/>
    <cellStyle name="Followed Hyperlink" xfId="537" builtinId="9" hidden="1"/>
    <cellStyle name="Followed Hyperlink" xfId="743" builtinId="9" hidden="1"/>
    <cellStyle name="Followed Hyperlink" xfId="246" builtinId="9" hidden="1"/>
    <cellStyle name="Followed Hyperlink" xfId="747" builtinId="9" hidden="1"/>
    <cellStyle name="Followed Hyperlink" xfId="69" builtinId="9" hidden="1"/>
    <cellStyle name="Followed Hyperlink" xfId="326" builtinId="9" hidden="1"/>
    <cellStyle name="Followed Hyperlink" xfId="521" builtinId="9" hidden="1"/>
    <cellStyle name="Followed Hyperlink" xfId="64" builtinId="9" hidden="1"/>
    <cellStyle name="Followed Hyperlink" xfId="70" builtinId="9" hidden="1"/>
    <cellStyle name="Followed Hyperlink" xfId="14" builtinId="9" hidden="1"/>
    <cellStyle name="Followed Hyperlink" xfId="697" builtinId="9" hidden="1"/>
    <cellStyle name="Followed Hyperlink" xfId="7" builtinId="9" hidden="1"/>
    <cellStyle name="Followed Hyperlink" xfId="71" builtinId="9" hidden="1"/>
    <cellStyle name="Followed Hyperlink" xfId="3" builtinId="9" hidden="1"/>
    <cellStyle name="Followed Hyperlink" xfId="238" builtinId="9" hidden="1"/>
    <cellStyle name="Followed Hyperlink" xfId="181" builtinId="9" hidden="1"/>
    <cellStyle name="Followed Hyperlink" xfId="615" builtinId="9" hidden="1"/>
    <cellStyle name="Followed Hyperlink" xfId="736" builtinId="9" hidden="1"/>
    <cellStyle name="Followed Hyperlink" xfId="709" builtinId="9" hidden="1"/>
    <cellStyle name="Followed Hyperlink" xfId="259" builtinId="9" hidden="1"/>
    <cellStyle name="Followed Hyperlink" xfId="158" builtinId="9" hidden="1"/>
    <cellStyle name="Followed Hyperlink" xfId="745" builtinId="9" hidden="1"/>
    <cellStyle name="Followed Hyperlink" xfId="609" builtinId="9" hidden="1"/>
    <cellStyle name="Followed Hyperlink" xfId="16" builtinId="9" hidden="1"/>
    <cellStyle name="Followed Hyperlink" xfId="730" builtinId="9" hidden="1"/>
    <cellStyle name="Followed Hyperlink" xfId="489" builtinId="9" hidden="1"/>
    <cellStyle name="Followed Hyperlink" xfId="281" builtinId="9" hidden="1"/>
    <cellStyle name="Followed Hyperlink" xfId="765" builtinId="9" hidden="1"/>
    <cellStyle name="Followed Hyperlink" xfId="735" builtinId="9" hidden="1"/>
    <cellStyle name="Followed Hyperlink" xfId="649" builtinId="9" hidden="1"/>
    <cellStyle name="Followed Hyperlink" xfId="550" builtinId="9" hidden="1"/>
    <cellStyle name="Followed Hyperlink" xfId="25" builtinId="9" hidden="1"/>
    <cellStyle name="Followed Hyperlink" xfId="304" builtinId="9" hidden="1"/>
    <cellStyle name="Followed Hyperlink" xfId="491" builtinId="9" hidden="1"/>
    <cellStyle name="Followed Hyperlink" xfId="621" builtinId="9" hidden="1"/>
    <cellStyle name="Followed Hyperlink" xfId="65" builtinId="9" hidden="1"/>
    <cellStyle name="Followed Hyperlink" xfId="554" builtinId="9" hidden="1"/>
    <cellStyle name="Followed Hyperlink" xfId="692" builtinId="9" hidden="1"/>
    <cellStyle name="Followed Hyperlink" xfId="46" builtinId="9" hidden="1"/>
    <cellStyle name="Followed Hyperlink" xfId="450" builtinId="9" hidden="1"/>
    <cellStyle name="Followed Hyperlink" xfId="44" builtinId="9" hidden="1"/>
    <cellStyle name="Followed Hyperlink" xfId="476" builtinId="9" hidden="1"/>
    <cellStyle name="Followed Hyperlink" xfId="278" builtinId="9" hidden="1"/>
    <cellStyle name="Followed Hyperlink" xfId="363" builtinId="9" hidden="1"/>
    <cellStyle name="Followed Hyperlink" xfId="79" builtinId="9" hidden="1"/>
    <cellStyle name="Followed Hyperlink" xfId="535" builtinId="9" hidden="1"/>
    <cellStyle name="Followed Hyperlink" xfId="68" builtinId="9" hidden="1"/>
    <cellStyle name="Followed Hyperlink" xfId="442" builtinId="9" hidden="1"/>
    <cellStyle name="Followed Hyperlink" xfId="797" builtinId="9" hidden="1"/>
    <cellStyle name="Followed Hyperlink" xfId="681" builtinId="9" hidden="1"/>
    <cellStyle name="Followed Hyperlink" xfId="140" builtinId="9" hidden="1"/>
    <cellStyle name="Followed Hyperlink" xfId="307" builtinId="9" hidden="1"/>
    <cellStyle name="Followed Hyperlink" xfId="102" builtinId="9" hidden="1"/>
    <cellStyle name="Followed Hyperlink" xfId="73" builtinId="9" hidden="1"/>
    <cellStyle name="Followed Hyperlink" xfId="371" builtinId="9" hidden="1"/>
    <cellStyle name="Followed Hyperlink" xfId="544" builtinId="9" hidden="1"/>
    <cellStyle name="Followed Hyperlink" xfId="696" builtinId="9" hidden="1"/>
    <cellStyle name="Followed Hyperlink" xfId="658" builtinId="9" hidden="1"/>
    <cellStyle name="Followed Hyperlink" xfId="640" builtinId="9" hidden="1"/>
    <cellStyle name="Followed Hyperlink" xfId="374" builtinId="9" hidden="1"/>
    <cellStyle name="Followed Hyperlink" xfId="247" builtinId="9" hidden="1"/>
    <cellStyle name="Followed Hyperlink" xfId="618" builtinId="9" hidden="1"/>
    <cellStyle name="Followed Hyperlink" xfId="641" builtinId="9" hidden="1"/>
    <cellStyle name="Followed Hyperlink" xfId="115" builtinId="9" hidden="1"/>
    <cellStyle name="Followed Hyperlink" xfId="590" builtinId="9" hidden="1"/>
    <cellStyle name="Followed Hyperlink" xfId="654" builtinId="9" hidden="1"/>
    <cellStyle name="Followed Hyperlink" xfId="724" builtinId="9" hidden="1"/>
    <cellStyle name="Followed Hyperlink" xfId="677" builtinId="9" hidden="1"/>
    <cellStyle name="Followed Hyperlink" xfId="312" builtinId="9" hidden="1"/>
    <cellStyle name="Followed Hyperlink" xfId="38" builtinId="9" hidden="1"/>
    <cellStyle name="Followed Hyperlink" xfId="210" builtinId="9" hidden="1"/>
    <cellStyle name="Followed Hyperlink" xfId="49" builtinId="9" hidden="1"/>
    <cellStyle name="Followed Hyperlink" xfId="249" builtinId="9" hidden="1"/>
    <cellStyle name="Followed Hyperlink" xfId="186" builtinId="9" hidden="1"/>
    <cellStyle name="Followed Hyperlink" xfId="164" builtinId="9" hidden="1"/>
    <cellStyle name="Followed Hyperlink" xfId="434" builtinId="9" hidden="1"/>
    <cellStyle name="Followed Hyperlink" xfId="53" builtinId="9" hidden="1"/>
    <cellStyle name="Followed Hyperlink" xfId="561" builtinId="9" hidden="1"/>
    <cellStyle name="Followed Hyperlink" xfId="680" builtinId="9" hidden="1"/>
    <cellStyle name="Followed Hyperlink" xfId="662" builtinId="9" hidden="1"/>
    <cellStyle name="Followed Hyperlink" xfId="575" builtinId="9" hidden="1"/>
    <cellStyle name="Followed Hyperlink" xfId="527" builtinId="9" hidden="1"/>
    <cellStyle name="Followed Hyperlink" xfId="495" builtinId="9" hidden="1"/>
    <cellStyle name="Followed Hyperlink" xfId="719" builtinId="9" hidden="1"/>
    <cellStyle name="Followed Hyperlink" xfId="89" builtinId="9" hidden="1"/>
    <cellStyle name="Followed Hyperlink" xfId="457" builtinId="9" hidden="1"/>
    <cellStyle name="Followed Hyperlink" xfId="536" builtinId="9" hidden="1"/>
    <cellStyle name="Followed Hyperlink" xfId="792" builtinId="9" hidden="1"/>
    <cellStyle name="Followed Hyperlink" xfId="190" builtinId="9" hidden="1"/>
    <cellStyle name="Followed Hyperlink" xfId="586" builtinId="9" hidden="1"/>
    <cellStyle name="Followed Hyperlink" xfId="579" builtinId="9" hidden="1"/>
    <cellStyle name="Followed Hyperlink" xfId="199" builtinId="9" hidden="1"/>
    <cellStyle name="Followed Hyperlink" xfId="162" builtinId="9" hidden="1"/>
    <cellStyle name="Followed Hyperlink" xfId="251" builtinId="9" hidden="1"/>
    <cellStyle name="Followed Hyperlink" xfId="98" builtinId="9" hidden="1"/>
    <cellStyle name="Followed Hyperlink" xfId="201" builtinId="9" hidden="1"/>
    <cellStyle name="Followed Hyperlink" xfId="334" builtinId="9" hidden="1"/>
    <cellStyle name="Followed Hyperlink" xfId="74" builtinId="9" hidden="1"/>
    <cellStyle name="Followed Hyperlink" xfId="28" builtinId="9" hidden="1"/>
    <cellStyle name="Followed Hyperlink" xfId="122" builtinId="9" hidden="1"/>
    <cellStyle name="Followed Hyperlink" xfId="188" builtinId="9" hidden="1"/>
    <cellStyle name="Followed Hyperlink" xfId="597" builtinId="9" hidden="1"/>
    <cellStyle name="Followed Hyperlink" xfId="482" builtinId="9" hidden="1"/>
    <cellStyle name="Followed Hyperlink" xfId="120" builtinId="9" hidden="1"/>
    <cellStyle name="Followed Hyperlink" xfId="551" builtinId="9" hidden="1"/>
    <cellStyle name="Followed Hyperlink" xfId="635" builtinId="9" hidden="1"/>
    <cellStyle name="Followed Hyperlink" xfId="493" builtinId="9" hidden="1"/>
    <cellStyle name="Followed Hyperlink" xfId="331" builtinId="9" hidden="1"/>
    <cellStyle name="Followed Hyperlink" xfId="412" builtinId="9" hidden="1"/>
    <cellStyle name="Followed Hyperlink" xfId="156" builtinId="9" hidden="1"/>
    <cellStyle name="Followed Hyperlink" xfId="738" builtinId="9" hidden="1"/>
    <cellStyle name="Followed Hyperlink" xfId="264" builtinId="9" hidden="1"/>
    <cellStyle name="Followed Hyperlink" xfId="130" builtinId="9" hidden="1"/>
    <cellStyle name="Followed Hyperlink" xfId="133" builtinId="9" hidden="1"/>
    <cellStyle name="Followed Hyperlink" xfId="503" builtinId="9" hidden="1"/>
    <cellStyle name="Followed Hyperlink" xfId="134" builtinId="9" hidden="1"/>
    <cellStyle name="Followed Hyperlink" xfId="342" builtinId="9" hidden="1"/>
    <cellStyle name="Followed Hyperlink" xfId="350" builtinId="9" hidden="1"/>
    <cellStyle name="Followed Hyperlink" xfId="605" builtinId="9" hidden="1"/>
    <cellStyle name="Followed Hyperlink" xfId="473" builtinId="9" hidden="1"/>
    <cellStyle name="Followed Hyperlink" xfId="400" builtinId="9" hidden="1"/>
    <cellStyle name="Followed Hyperlink" xfId="384" builtinId="9" hidden="1"/>
    <cellStyle name="Followed Hyperlink" xfId="192" builtinId="9" hidden="1"/>
    <cellStyle name="Followed Hyperlink" xfId="163" builtinId="9" hidden="1"/>
    <cellStyle name="Followed Hyperlink" xfId="99" builtinId="9" hidden="1"/>
    <cellStyle name="Followed Hyperlink" xfId="139" builtinId="9" hidden="1"/>
    <cellStyle name="Followed Hyperlink" xfId="668" builtinId="9" hidden="1"/>
    <cellStyle name="Followed Hyperlink" xfId="203" builtinId="9" hidden="1"/>
    <cellStyle name="Followed Hyperlink" xfId="257" builtinId="9" hidden="1"/>
    <cellStyle name="Followed Hyperlink" xfId="657" builtinId="9" hidden="1"/>
    <cellStyle name="Followed Hyperlink" xfId="147" builtinId="9" hidden="1"/>
    <cellStyle name="Followed Hyperlink" xfId="771" builtinId="9" hidden="1"/>
    <cellStyle name="Followed Hyperlink" xfId="556" builtinId="9" hidden="1"/>
    <cellStyle name="Followed Hyperlink" xfId="546" builtinId="9" hidden="1"/>
    <cellStyle name="Followed Hyperlink" xfId="555" builtinId="9" hidden="1"/>
    <cellStyle name="Followed Hyperlink" xfId="401" builtinId="9" hidden="1"/>
    <cellStyle name="Followed Hyperlink" xfId="438" builtinId="9" hidden="1"/>
    <cellStyle name="Followed Hyperlink" xfId="117" builtinId="9" hidden="1"/>
    <cellStyle name="Followed Hyperlink" xfId="659" builtinId="9" hidden="1"/>
    <cellStyle name="Followed Hyperlink" xfId="91" builtinId="9" hidden="1"/>
    <cellStyle name="Followed Hyperlink" xfId="538" builtinId="9" hidden="1"/>
    <cellStyle name="Followed Hyperlink" xfId="728" builtinId="9" hidden="1"/>
    <cellStyle name="Followed Hyperlink" xfId="410" builtinId="9" hidden="1"/>
    <cellStyle name="Followed Hyperlink" xfId="126" builtinId="9" hidden="1"/>
    <cellStyle name="Followed Hyperlink" xfId="632" builtinId="9" hidden="1"/>
    <cellStyle name="Followed Hyperlink" xfId="337" builtinId="9" hidden="1"/>
    <cellStyle name="Followed Hyperlink" xfId="10" builtinId="9" hidden="1"/>
    <cellStyle name="Followed Hyperlink" xfId="479" builtinId="9" hidden="1"/>
    <cellStyle name="Followed Hyperlink" xfId="280" builtinId="9" hidden="1"/>
    <cellStyle name="Followed Hyperlink" xfId="756" builtinId="9" hidden="1"/>
    <cellStyle name="Followed Hyperlink" xfId="141" builtinId="9" hidden="1"/>
    <cellStyle name="Followed Hyperlink" xfId="528" builtinId="9" hidden="1"/>
    <cellStyle name="Followed Hyperlink" xfId="6" builtinId="9" hidden="1"/>
    <cellStyle name="Followed Hyperlink" xfId="194" builtinId="9" hidden="1"/>
    <cellStyle name="Followed Hyperlink" xfId="61" builtinId="9" hidden="1"/>
    <cellStyle name="Followed Hyperlink" xfId="187" builtinId="9" hidden="1"/>
    <cellStyle name="Followed Hyperlink" xfId="440" builtinId="9" hidden="1"/>
    <cellStyle name="Followed Hyperlink" xfId="522" builtinId="9" hidden="1"/>
    <cellStyle name="Followed Hyperlink" xfId="78" builtinId="9" hidden="1"/>
    <cellStyle name="Followed Hyperlink" xfId="686" builtinId="9" hidden="1"/>
    <cellStyle name="Followed Hyperlink" xfId="519" builtinId="9" hidden="1"/>
    <cellStyle name="Followed Hyperlink" xfId="405" builtinId="9" hidden="1"/>
    <cellStyle name="Followed Hyperlink" xfId="224" builtinId="9" hidden="1"/>
    <cellStyle name="Followed Hyperlink" xfId="153" builtinId="9" hidden="1"/>
    <cellStyle name="Followed Hyperlink" xfId="720" builtinId="9" hidden="1"/>
    <cellStyle name="Followed Hyperlink" xfId="419" builtinId="9" hidden="1"/>
    <cellStyle name="Followed Hyperlink" xfId="30" builtinId="9" hidden="1"/>
    <cellStyle name="Followed Hyperlink" xfId="43" builtinId="9" hidden="1"/>
    <cellStyle name="Followed Hyperlink" xfId="185" builtinId="9" hidden="1"/>
    <cellStyle name="Followed Hyperlink" xfId="510" builtinId="9" hidden="1"/>
    <cellStyle name="Followed Hyperlink" xfId="370" builtinId="9" hidden="1"/>
    <cellStyle name="Followed Hyperlink" xfId="313" builtinId="9" hidden="1"/>
    <cellStyle name="Followed Hyperlink" xfId="86" builtinId="9" hidden="1"/>
    <cellStyle name="Followed Hyperlink" xfId="54" builtinId="9" hidden="1"/>
    <cellStyle name="Followed Hyperlink" xfId="66" builtinId="9" hidden="1"/>
    <cellStyle name="Followed Hyperlink" xfId="591" builtinId="9" hidden="1"/>
    <cellStyle name="Followed Hyperlink" xfId="221" builtinId="9" hidden="1"/>
    <cellStyle name="Followed Hyperlink" xfId="608" builtinId="9" hidden="1"/>
    <cellStyle name="Followed Hyperlink" xfId="716" builtinId="9" hidden="1"/>
    <cellStyle name="Followed Hyperlink" xfId="51" builtinId="9" hidden="1"/>
    <cellStyle name="Followed Hyperlink" xfId="651" builtinId="9" hidden="1"/>
    <cellStyle name="Followed Hyperlink" xfId="705" builtinId="9" hidden="1"/>
    <cellStyle name="Followed Hyperlink" xfId="150" builtinId="9" hidden="1"/>
    <cellStyle name="Followed Hyperlink" xfId="302" builtinId="9" hidden="1"/>
    <cellStyle name="Followed Hyperlink" xfId="723" builtinId="9" hidden="1"/>
    <cellStyle name="Followed Hyperlink" xfId="283" builtinId="9" hidden="1"/>
    <cellStyle name="Followed Hyperlink" xfId="722" builtinId="9" hidden="1"/>
    <cellStyle name="Followed Hyperlink" xfId="746" builtinId="9" hidden="1"/>
    <cellStyle name="Followed Hyperlink" xfId="85" builtinId="9" hidden="1"/>
    <cellStyle name="Followed Hyperlink" xfId="110" builtinId="9" hidden="1"/>
    <cellStyle name="Followed Hyperlink" xfId="84" builtinId="9" hidden="1"/>
    <cellStyle name="Followed Hyperlink" xfId="490" builtinId="9" hidden="1"/>
    <cellStyle name="Followed Hyperlink" xfId="387" builtinId="9" hidden="1"/>
    <cellStyle name="Followed Hyperlink" xfId="213" builtinId="9" hidden="1"/>
    <cellStyle name="Followed Hyperlink" xfId="344" builtinId="9" hidden="1"/>
    <cellStyle name="Followed Hyperlink" xfId="248" builtinId="9" hidden="1"/>
    <cellStyle name="Followed Hyperlink" xfId="452" builtinId="9" hidden="1"/>
    <cellStyle name="Followed Hyperlink" xfId="265" builtinId="9" hidden="1"/>
    <cellStyle name="Followed Hyperlink" xfId="566" builtinId="9" hidden="1"/>
    <cellStyle name="Followed Hyperlink" xfId="690" builtinId="9" hidden="1"/>
    <cellStyle name="Followed Hyperlink" xfId="9" builtinId="9" hidden="1"/>
    <cellStyle name="Followed Hyperlink" xfId="764" builtinId="9" hidden="1"/>
    <cellStyle name="Followed Hyperlink" xfId="323" builtinId="9" hidden="1"/>
    <cellStyle name="Followed Hyperlink" xfId="456" builtinId="9" hidden="1"/>
    <cellStyle name="Followed Hyperlink" xfId="42" builtinId="9" hidden="1"/>
    <cellStyle name="Followed Hyperlink" xfId="474" builtinId="9" hidden="1"/>
    <cellStyle name="Followed Hyperlink" xfId="596" builtinId="9" hidden="1"/>
    <cellStyle name="Followed Hyperlink" xfId="454" builtinId="9" hidden="1"/>
    <cellStyle name="Followed Hyperlink" xfId="511" builtinId="9" hidden="1"/>
    <cellStyle name="Followed Hyperlink" xfId="21" builtinId="9" hidden="1"/>
    <cellStyle name="Followed Hyperlink" xfId="138" builtinId="9" hidden="1"/>
    <cellStyle name="Followed Hyperlink" xfId="325" builtinId="9" hidden="1"/>
    <cellStyle name="Followed Hyperlink" xfId="562" builtinId="9" hidden="1"/>
    <cellStyle name="Followed Hyperlink" xfId="252" builtinId="9" hidden="1"/>
    <cellStyle name="Followed Hyperlink" xfId="166" builtinId="9" hidden="1"/>
    <cellStyle name="Followed Hyperlink" xfId="545" builtinId="9" hidden="1"/>
    <cellStyle name="Followed Hyperlink" xfId="558" builtinId="9" hidden="1"/>
    <cellStyle name="Followed Hyperlink" xfId="437" builtinId="9" hidden="1"/>
    <cellStyle name="Followed Hyperlink" xfId="17" builtinId="9" hidden="1"/>
    <cellStyle name="Followed Hyperlink" xfId="230" builtinId="9" hidden="1"/>
    <cellStyle name="Followed Hyperlink" xfId="774" builtinId="9" hidden="1"/>
    <cellStyle name="Followed Hyperlink" xfId="309" builtinId="9" hidden="1"/>
    <cellStyle name="Followed Hyperlink" xfId="367" builtinId="9" hidden="1"/>
    <cellStyle name="Followed Hyperlink" xfId="229" builtinId="9" hidden="1"/>
    <cellStyle name="Followed Hyperlink" xfId="787" builtinId="9" hidden="1"/>
    <cellStyle name="Followed Hyperlink" xfId="357" builtinId="9" hidden="1"/>
    <cellStyle name="Followed Hyperlink" xfId="114" builtinId="9" hidden="1"/>
    <cellStyle name="Followed Hyperlink" xfId="415" builtinId="9" hidden="1"/>
    <cellStyle name="Followed Hyperlink" xfId="75" builtinId="9" hidden="1"/>
    <cellStyle name="Followed Hyperlink" xfId="798" builtinId="9" hidden="1"/>
    <cellStyle name="Followed Hyperlink" xfId="788" builtinId="9" hidden="1"/>
    <cellStyle name="Followed Hyperlink" xfId="766" builtinId="9" hidden="1"/>
    <cellStyle name="Followed Hyperlink" xfId="751" builtinId="9" hidden="1"/>
    <cellStyle name="Followed Hyperlink" xfId="620" builtinId="9" hidden="1"/>
    <cellStyle name="Followed Hyperlink" xfId="358" builtinId="9" hidden="1"/>
    <cellStyle name="Followed Hyperlink" xfId="356" builtinId="9" hidden="1"/>
    <cellStyle name="Followed Hyperlink" xfId="127" builtinId="9" hidden="1"/>
    <cellStyle name="Followed Hyperlink" xfId="731" builtinId="9" hidden="1"/>
    <cellStyle name="Followed Hyperlink" xfId="441" builtinId="9" hidden="1"/>
    <cellStyle name="Followed Hyperlink" xfId="715" builtinId="9" hidden="1"/>
    <cellStyle name="Followed Hyperlink" xfId="617" builtinId="9" hidden="1"/>
    <cellStyle name="Followed Hyperlink" xfId="299" builtinId="9" hidden="1"/>
    <cellStyle name="Followed Hyperlink" xfId="648" builtinId="9" hidden="1"/>
    <cellStyle name="Followed Hyperlink" xfId="560" builtinId="9" hidden="1"/>
    <cellStyle name="Followed Hyperlink" xfId="595" builtinId="9" hidden="1"/>
    <cellStyle name="Followed Hyperlink" xfId="297" builtinId="9" hidden="1"/>
    <cellStyle name="Followed Hyperlink" xfId="404" builtinId="9" hidden="1"/>
    <cellStyle name="Followed Hyperlink" xfId="291" builtinId="9" hidden="1"/>
    <cellStyle name="Followed Hyperlink" xfId="217" builtinId="9" hidden="1"/>
    <cellStyle name="Followed Hyperlink" xfId="559" builtinId="9" hidden="1"/>
    <cellStyle name="Followed Hyperlink" xfId="228" builtinId="9" hidden="1"/>
    <cellStyle name="Followed Hyperlink" xfId="90" builtinId="9" hidden="1"/>
    <cellStyle name="Followed Hyperlink" xfId="430" builtinId="9" hidden="1"/>
    <cellStyle name="Followed Hyperlink" xfId="343" builtinId="9" hidden="1"/>
    <cellStyle name="Followed Hyperlink" xfId="62" builtinId="9" hidden="1"/>
    <cellStyle name="Followed Hyperlink" xfId="742" builtinId="9" hidden="1"/>
    <cellStyle name="Followed Hyperlink" xfId="624" builtinId="9" hidden="1"/>
    <cellStyle name="Followed Hyperlink" xfId="693" builtinId="9" hidden="1"/>
    <cellStyle name="Followed Hyperlink" xfId="143" builtinId="9" hidden="1"/>
    <cellStyle name="Followed Hyperlink" xfId="580" builtinId="9" hidden="1"/>
    <cellStyle name="Followed Hyperlink" xfId="279" builtinId="9" hidden="1"/>
    <cellStyle name="Followed Hyperlink" xfId="296" builtinId="9" hidden="1"/>
    <cellStyle name="Followed Hyperlink" xfId="26" builtinId="9" hidden="1"/>
    <cellStyle name="Followed Hyperlink" xfId="464" builtinId="9" hidden="1"/>
    <cellStyle name="Followed Hyperlink" xfId="498" builtinId="9" hidden="1"/>
    <cellStyle name="Followed Hyperlink" xfId="271" builtinId="9" hidden="1"/>
    <cellStyle name="Followed Hyperlink" xfId="445" builtinId="9" hidden="1"/>
    <cellStyle name="Followed Hyperlink" xfId="602" builtinId="9" hidden="1"/>
    <cellStyle name="Followed Hyperlink" xfId="88" builtinId="9" hidden="1"/>
    <cellStyle name="Followed Hyperlink" xfId="372" builtinId="9" hidden="1"/>
    <cellStyle name="Followed Hyperlink" xfId="755" builtinId="9" hidden="1"/>
    <cellStyle name="Followed Hyperlink" xfId="407" builtinId="9" hidden="1"/>
    <cellStyle name="Followed Hyperlink" xfId="319" builtinId="9" hidden="1"/>
    <cellStyle name="Followed Hyperlink" xfId="275" builtinId="9" hidden="1"/>
    <cellStyle name="Followed Hyperlink" xfId="214" builtinId="9" hidden="1"/>
    <cellStyle name="Followed Hyperlink" xfId="87" builtinId="9" hidden="1"/>
    <cellStyle name="Followed Hyperlink" xfId="481" builtinId="9" hidden="1"/>
    <cellStyle name="Followed Hyperlink" xfId="179" builtinId="9" hidden="1"/>
    <cellStyle name="Followed Hyperlink" xfId="420" builtinId="9" hidden="1"/>
    <cellStyle name="Followed Hyperlink" xfId="699" builtinId="9" hidden="1"/>
    <cellStyle name="Followed Hyperlink" xfId="399" builtinId="9" hidden="1"/>
    <cellStyle name="Followed Hyperlink" xfId="433" builtinId="9" hidden="1"/>
    <cellStyle name="Followed Hyperlink" xfId="426" builtinId="9" hidden="1"/>
    <cellStyle name="Followed Hyperlink" xfId="227" builtinId="9" hidden="1"/>
    <cellStyle name="Followed Hyperlink" xfId="710" builtinId="9" hidden="1"/>
    <cellStyle name="Followed Hyperlink" xfId="533" builtinId="9" hidden="1"/>
    <cellStyle name="Followed Hyperlink" xfId="290" builtinId="9" hidden="1"/>
    <cellStyle name="Followed Hyperlink" xfId="355" builtinId="9" hidden="1"/>
    <cellStyle name="Followed Hyperlink" xfId="572" builtinId="9" hidden="1"/>
    <cellStyle name="Followed Hyperlink" xfId="429" builtinId="9" hidden="1"/>
    <cellStyle name="Followed Hyperlink" xfId="197" builtinId="9" hidden="1"/>
    <cellStyle name="Followed Hyperlink" xfId="408" builtinId="9" hidden="1"/>
    <cellStyle name="Followed Hyperlink" xfId="484" builtinId="9" hidden="1"/>
    <cellStyle name="Followed Hyperlink" xfId="394" builtinId="9" hidden="1"/>
    <cellStyle name="Followed Hyperlink" xfId="320" builtinId="9" hidden="1"/>
    <cellStyle name="Followed Hyperlink" xfId="411" builtinId="9" hidden="1"/>
    <cellStyle name="Followed Hyperlink" xfId="767" builtinId="9" hidden="1"/>
    <cellStyle name="Followed Hyperlink" xfId="12" builtinId="9" hidden="1"/>
    <cellStyle name="Followed Hyperlink" xfId="388" builtinId="9" hidden="1"/>
    <cellStyle name="Followed Hyperlink" xfId="494" builtinId="9" hidden="1"/>
    <cellStyle name="Followed Hyperlink" xfId="626" builtinId="9" hidden="1"/>
    <cellStyle name="Followed Hyperlink" xfId="652" builtinId="9" hidden="1"/>
    <cellStyle name="Followed Hyperlink" xfId="754" builtinId="9" hidden="1"/>
    <cellStyle name="Followed Hyperlink" xfId="209" builtinId="9" hidden="1"/>
    <cellStyle name="Followed Hyperlink" xfId="328" builtinId="9" hidden="1"/>
    <cellStyle name="Followed Hyperlink" xfId="128" builtinId="9" hidden="1"/>
    <cellStyle name="Followed Hyperlink" xfId="665" builtinId="9" hidden="1"/>
    <cellStyle name="Followed Hyperlink" xfId="576" builtinId="9" hidden="1"/>
    <cellStyle name="Followed Hyperlink" xfId="100" builtinId="9" hidden="1"/>
    <cellStyle name="Followed Hyperlink" xfId="512" builtinId="9" hidden="1"/>
    <cellStyle name="Followed Hyperlink" xfId="391" builtinId="9" hidden="1"/>
    <cellStyle name="Followed Hyperlink" xfId="416" builtinId="9" hidden="1"/>
    <cellStyle name="Followed Hyperlink" xfId="646" builtinId="9" hidden="1"/>
    <cellStyle name="Followed Hyperlink" xfId="242" builtinId="9" hidden="1"/>
    <cellStyle name="Followed Hyperlink" xfId="667" builtinId="9" hidden="1"/>
    <cellStyle name="Followed Hyperlink" xfId="206" builtinId="9" hidden="1"/>
    <cellStyle name="Followed Hyperlink" xfId="335" builtinId="9" hidden="1"/>
    <cellStyle name="Followed Hyperlink" xfId="444" builtinId="9" hidden="1"/>
    <cellStyle name="Followed Hyperlink" xfId="195" builtinId="9" hidden="1"/>
    <cellStyle name="Followed Hyperlink" xfId="137" builtinId="9" hidden="1"/>
    <cellStyle name="Followed Hyperlink" xfId="216" builtinId="9" hidden="1"/>
    <cellStyle name="Followed Hyperlink" xfId="698" builtinId="9" hidden="1"/>
    <cellStyle name="Followed Hyperlink" xfId="341" builtinId="9" hidden="1"/>
    <cellStyle name="Followed Hyperlink" xfId="359" builtinId="9" hidden="1"/>
    <cellStyle name="Followed Hyperlink" xfId="461" builtinId="9" hidden="1"/>
    <cellStyle name="Followed Hyperlink" xfId="403" builtinId="9" hidden="1"/>
    <cellStyle name="Followed Hyperlink" xfId="132" builtinId="9" hidden="1"/>
    <cellStyle name="Followed Hyperlink" xfId="529" builtinId="9" hidden="1"/>
    <cellStyle name="Followed Hyperlink" xfId="47" builtinId="9" hidden="1"/>
    <cellStyle name="Followed Hyperlink" xfId="129" builtinId="9" hidden="1"/>
    <cellStyle name="Followed Hyperlink" xfId="154" builtinId="9" hidden="1"/>
    <cellStyle name="Followed Hyperlink" xfId="451" builtinId="9" hidden="1"/>
    <cellStyle name="Followed Hyperlink" xfId="151" builtinId="9" hidden="1"/>
    <cellStyle name="Followed Hyperlink" xfId="107" builtinId="9" hidden="1"/>
    <cellStyle name="Followed Hyperlink" xfId="453" builtinId="9" hidden="1"/>
    <cellStyle name="Followed Hyperlink" xfId="655" builtinId="9" hidden="1"/>
    <cellStyle name="Followed Hyperlink" xfId="600" builtinId="9" hidden="1"/>
    <cellStyle name="Followed Hyperlink" xfId="212" builtinId="9" hidden="1"/>
    <cellStyle name="Followed Hyperlink" xfId="592" builtinId="9" hidden="1"/>
    <cellStyle name="Followed Hyperlink" xfId="118" builtinId="9" hidden="1"/>
    <cellStyle name="Followed Hyperlink" xfId="57" builtinId="9" hidden="1"/>
    <cellStyle name="Followed Hyperlink" xfId="258" builtinId="9" hidden="1"/>
    <cellStyle name="Followed Hyperlink" xfId="670" builtinId="9" hidden="1"/>
    <cellStyle name="Followed Hyperlink" xfId="386" builtinId="9" hidden="1"/>
    <cellStyle name="Followed Hyperlink" xfId="622" builtinId="9" hidden="1"/>
    <cellStyle name="Followed Hyperlink" xfId="261" builtinId="9" hidden="1"/>
    <cellStyle name="Followed Hyperlink" xfId="636" builtinId="9" hidden="1"/>
    <cellStyle name="Followed Hyperlink" xfId="284" builtinId="9" hidden="1"/>
    <cellStyle name="Followed Hyperlink" xfId="101" builtinId="9" hidden="1"/>
    <cellStyle name="Followed Hyperlink" xfId="330" builtinId="9" hidden="1"/>
    <cellStyle name="Followed Hyperlink" xfId="340" builtinId="9" hidden="1"/>
    <cellStyle name="Followed Hyperlink" xfId="525" builtinId="9" hidden="1"/>
    <cellStyle name="Followed Hyperlink" xfId="673" builtinId="9" hidden="1"/>
    <cellStyle name="Followed Hyperlink" xfId="779" builtinId="9" hidden="1"/>
    <cellStyle name="Followed Hyperlink" xfId="50" builtinId="9" hidden="1"/>
    <cellStyle name="Followed Hyperlink" xfId="286" builtinId="9" hidden="1"/>
    <cellStyle name="Followed Hyperlink" xfId="486" builtinId="9" hidden="1"/>
    <cellStyle name="Followed Hyperlink" xfId="250" builtinId="9" hidden="1"/>
    <cellStyle name="Followed Hyperlink" xfId="316" builtinId="9" hidden="1"/>
    <cellStyle name="Followed Hyperlink" xfId="174" builtinId="9" hidden="1"/>
    <cellStyle name="Followed Hyperlink" xfId="436" builtinId="9" hidden="1"/>
    <cellStyle name="Followed Hyperlink" xfId="478" builtinId="9" hidden="1"/>
    <cellStyle name="Followed Hyperlink" xfId="783" builtinId="9" hidden="1"/>
    <cellStyle name="Followed Hyperlink" xfId="773" builtinId="9" hidden="1"/>
    <cellStyle name="Followed Hyperlink" xfId="315" builtinId="9" hidden="1"/>
    <cellStyle name="Followed Hyperlink" xfId="177" builtinId="9" hidden="1"/>
    <cellStyle name="Followed Hyperlink" xfId="674" builtinId="9" hidden="1"/>
    <cellStyle name="Followed Hyperlink" xfId="235" builtinId="9" hidden="1"/>
    <cellStyle name="Followed Hyperlink" xfId="5" builtinId="9" hidden="1"/>
    <cellStyle name="Followed Hyperlink" xfId="645" builtinId="9" hidden="1"/>
    <cellStyle name="Followed Hyperlink" xfId="571" builtinId="9" hidden="1"/>
    <cellStyle name="Followed Hyperlink" xfId="311" builtinId="9" hidden="1"/>
    <cellStyle name="Followed Hyperlink" xfId="222" builtinId="9" hidden="1"/>
    <cellStyle name="Followed Hyperlink" xfId="204" builtinId="9" hidden="1"/>
    <cellStyle name="Followed Hyperlink" xfId="308" builtinId="9" hidden="1"/>
    <cellStyle name="Followed Hyperlink" xfId="4" builtinId="9" hidden="1"/>
    <cellStyle name="Followed Hyperlink" xfId="254" builtinId="9" hidden="1"/>
    <cellStyle name="Followed Hyperlink" xfId="682" builtinId="9" hidden="1"/>
    <cellStyle name="Followed Hyperlink" xfId="695" builtinId="9" hidden="1"/>
    <cellStyle name="Followed Hyperlink" xfId="167" builtinId="9" hidden="1"/>
    <cellStyle name="Followed Hyperlink" xfId="633" builtinId="9" hidden="1"/>
    <cellStyle name="Followed Hyperlink" xfId="496" builtinId="9" hidden="1"/>
    <cellStyle name="Followed Hyperlink" xfId="303" builtinId="9" hidden="1"/>
    <cellStyle name="Followed Hyperlink" xfId="189" builtinId="9" hidden="1"/>
    <cellStyle name="Followed Hyperlink" xfId="40" builtinId="9" hidden="1"/>
    <cellStyle name="Followed Hyperlink" xfId="757" builtinId="9" hidden="1"/>
    <cellStyle name="Followed Hyperlink" xfId="198" builtinId="9" hidden="1"/>
    <cellStyle name="Followed Hyperlink" xfId="587" builtinId="9" hidden="1"/>
    <cellStyle name="Followed Hyperlink" xfId="165" builtinId="9" hidden="1"/>
    <cellStyle name="Followed Hyperlink" xfId="614" builtinId="9" hidden="1"/>
    <cellStyle name="Followed Hyperlink" xfId="239" builtinId="9" hidden="1"/>
    <cellStyle name="Followed Hyperlink" xfId="119" builtinId="9" hidden="1"/>
    <cellStyle name="Followed Hyperlink" xfId="480" builtinId="9" hidden="1"/>
    <cellStyle name="Followed Hyperlink" xfId="666" builtinId="9" hidden="1"/>
    <cellStyle name="Followed Hyperlink" xfId="601" builtinId="9" hidden="1"/>
    <cellStyle name="Followed Hyperlink" xfId="123" builtinId="9" hidden="1"/>
    <cellStyle name="Followed Hyperlink" xfId="492" builtinId="9" hidden="1"/>
    <cellStyle name="Followed Hyperlink" xfId="182" builtinId="9" hidden="1"/>
    <cellStyle name="Followed Hyperlink" xfId="80" builtinId="9" hidden="1"/>
    <cellStyle name="Followed Hyperlink" xfId="458" builtinId="9" hidden="1"/>
    <cellStyle name="Followed Hyperlink" xfId="523" builtinId="9" hidden="1"/>
    <cellStyle name="Followed Hyperlink" xfId="161" builtinId="9" hidden="1"/>
    <cellStyle name="Followed Hyperlink" xfId="72" builtinId="9" hidden="1"/>
    <cellStyle name="Followed Hyperlink" xfId="324" builtinId="9" hidden="1"/>
    <cellStyle name="Followed Hyperlink" xfId="169" builtinId="9" hidden="1"/>
    <cellStyle name="Followed Hyperlink" xfId="584" builtinId="9" hidden="1"/>
    <cellStyle name="Followed Hyperlink" xfId="683" builtinId="9" hidden="1"/>
    <cellStyle name="Followed Hyperlink" xfId="639" builtinId="9" hidden="1"/>
    <cellStyle name="Followed Hyperlink" xfId="524" builtinId="9" hidden="1"/>
    <cellStyle name="Followed Hyperlink" xfId="81" builtinId="9" hidden="1"/>
    <cellStyle name="Followed Hyperlink" xfId="159" builtinId="9" hidden="1"/>
    <cellStyle name="Followed Hyperlink" xfId="466" builtinId="9" hidden="1"/>
    <cellStyle name="Followed Hyperlink" xfId="171" builtinId="9" hidden="1"/>
    <cellStyle name="Followed Hyperlink" xfId="268" builtinId="9" hidden="1"/>
    <cellStyle name="Followed Hyperlink" xfId="59" builtinId="9" hidden="1"/>
    <cellStyle name="Followed Hyperlink" xfId="96" builtinId="9" hidden="1"/>
    <cellStyle name="Followed Hyperlink" xfId="172" builtinId="9" hidden="1"/>
    <cellStyle name="Followed Hyperlink" xfId="36" builtinId="9" hidden="1"/>
    <cellStyle name="Followed Hyperlink" xfId="45" builtinId="9" hidden="1"/>
    <cellStyle name="Followed Hyperlink" xfId="593" builtinId="9" hidden="1"/>
    <cellStyle name="Followed Hyperlink" xfId="173" builtinId="9" hidden="1"/>
    <cellStyle name="Followed Hyperlink" xfId="588" builtinId="9" hidden="1"/>
    <cellStyle name="Followed Hyperlink" xfId="37" builtinId="9" hidden="1"/>
    <cellStyle name="Followed Hyperlink" xfId="106" builtinId="9" hidden="1"/>
    <cellStyle name="Followed Hyperlink" xfId="507" builtinId="9" hidden="1"/>
    <cellStyle name="Followed Hyperlink" xfId="63" builtinId="9" hidden="1"/>
    <cellStyle name="Followed Hyperlink" xfId="393" builtinId="9" hidden="1"/>
    <cellStyle name="Followed Hyperlink" xfId="348" builtinId="9" hidden="1"/>
    <cellStyle name="Followed Hyperlink" xfId="336" builtinId="9" hidden="1"/>
    <cellStyle name="Followed Hyperlink" xfId="76" builtinId="9" hidden="1"/>
    <cellStyle name="Followed Hyperlink" xfId="94" builtinId="9" hidden="1"/>
    <cellStyle name="Followed Hyperlink" xfId="347" builtinId="9" hidden="1"/>
    <cellStyle name="Followed Hyperlink" xfId="148" builtinId="9" hidden="1"/>
    <cellStyle name="Followed Hyperlink" xfId="54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zoomScaleNormal="100" zoomScalePageLayoutView="200" workbookViewId="0">
      <selection activeCell="F88" sqref="F88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/>
      <c r="O7" s="19" t="s">
        <v>19</v>
      </c>
      <c r="P7" s="80">
        <v>1</v>
      </c>
      <c r="Q7" s="81" t="s">
        <v>22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23</v>
      </c>
      <c r="E8" s="80">
        <v>2</v>
      </c>
      <c r="F8" s="81" t="s">
        <v>22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24</v>
      </c>
      <c r="O8" s="19" t="s">
        <v>23</v>
      </c>
      <c r="P8" s="84">
        <v>2</v>
      </c>
      <c r="Q8" s="81" t="s">
        <v>25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26</v>
      </c>
      <c r="E9" s="80">
        <v>3</v>
      </c>
      <c r="F9" s="81" t="s">
        <v>27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26</v>
      </c>
      <c r="P9" s="84">
        <v>3</v>
      </c>
      <c r="Q9" s="81" t="s">
        <v>28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29</v>
      </c>
      <c r="D10" s="17" t="s">
        <v>30</v>
      </c>
      <c r="E10" s="80">
        <v>4</v>
      </c>
      <c r="F10" s="3" t="s">
        <v>31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29</v>
      </c>
      <c r="O10" s="17" t="s">
        <v>30</v>
      </c>
      <c r="P10" s="80">
        <v>4</v>
      </c>
      <c r="Q10" s="3" t="s">
        <v>32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33</v>
      </c>
      <c r="E11" s="80">
        <v>5</v>
      </c>
      <c r="F11" s="81" t="s">
        <v>34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33</v>
      </c>
      <c r="P11" s="80" t="s">
        <v>20</v>
      </c>
      <c r="Q11" s="101" t="s">
        <v>35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36</v>
      </c>
      <c r="E12" s="80">
        <v>6</v>
      </c>
      <c r="F12" s="81" t="s">
        <v>37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36</v>
      </c>
      <c r="P12" s="80">
        <v>6</v>
      </c>
      <c r="Q12" s="81" t="s">
        <v>38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/>
      <c r="D13" s="19" t="s">
        <v>39</v>
      </c>
      <c r="E13" s="19">
        <v>7</v>
      </c>
      <c r="F13" s="81" t="s">
        <v>40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39</v>
      </c>
      <c r="P13" s="19">
        <v>7</v>
      </c>
      <c r="Q13" s="81" t="s">
        <v>37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41</v>
      </c>
      <c r="E14" s="19">
        <v>8</v>
      </c>
      <c r="F14" s="81" t="s">
        <v>42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41</v>
      </c>
      <c r="P14" s="92">
        <v>8</v>
      </c>
      <c r="Q14" s="81" t="s">
        <v>42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43</v>
      </c>
      <c r="E15" s="8">
        <v>9</v>
      </c>
      <c r="F15" s="81" t="s">
        <v>44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43</v>
      </c>
      <c r="P15" s="8">
        <v>9</v>
      </c>
      <c r="Q15" s="82" t="s">
        <v>45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46</v>
      </c>
      <c r="D16" s="19" t="s">
        <v>47</v>
      </c>
      <c r="E16" s="15">
        <v>10</v>
      </c>
      <c r="F16" s="81" t="s">
        <v>48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46</v>
      </c>
      <c r="O16" s="19" t="s">
        <v>47</v>
      </c>
      <c r="P16" s="15">
        <v>10</v>
      </c>
      <c r="Q16" s="81" t="s">
        <v>49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/>
      <c r="D17" s="21" t="s">
        <v>50</v>
      </c>
      <c r="E17" s="21">
        <v>11</v>
      </c>
      <c r="F17" s="81" t="s">
        <v>51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50</v>
      </c>
      <c r="P17" s="21">
        <v>11</v>
      </c>
      <c r="Q17" s="81" t="s">
        <v>51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52</v>
      </c>
      <c r="E18" s="103">
        <v>12</v>
      </c>
      <c r="F18" s="104" t="s">
        <v>53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 t="s">
        <v>54</v>
      </c>
      <c r="O18" s="102" t="s">
        <v>52</v>
      </c>
      <c r="P18" s="103">
        <v>12</v>
      </c>
      <c r="Q18" s="104" t="s">
        <v>55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56</v>
      </c>
      <c r="E19" s="19">
        <v>13</v>
      </c>
      <c r="F19" s="101" t="s">
        <v>45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 t="s">
        <v>57</v>
      </c>
      <c r="O19" s="21" t="s">
        <v>56</v>
      </c>
      <c r="P19" s="19">
        <v>13</v>
      </c>
      <c r="Q19" s="81" t="s">
        <v>58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 t="s">
        <v>59</v>
      </c>
      <c r="D20" s="102" t="s">
        <v>60</v>
      </c>
      <c r="E20" s="21">
        <v>14</v>
      </c>
      <c r="F20" s="81" t="s">
        <v>61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60</v>
      </c>
      <c r="P20" s="21" t="s">
        <v>20</v>
      </c>
      <c r="Q20" s="81" t="s">
        <v>62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63</v>
      </c>
      <c r="D21" s="19" t="s">
        <v>64</v>
      </c>
      <c r="E21" s="103">
        <v>15</v>
      </c>
      <c r="F21" s="104" t="s">
        <v>49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64</v>
      </c>
      <c r="P21" s="103">
        <v>15</v>
      </c>
      <c r="Q21" s="104" t="s">
        <v>65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66</v>
      </c>
      <c r="E22" s="19">
        <v>16</v>
      </c>
      <c r="F22" s="74" t="s">
        <v>67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66</v>
      </c>
      <c r="P22" s="19">
        <v>16</v>
      </c>
      <c r="Q22" s="74" t="s">
        <v>68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69</v>
      </c>
      <c r="E23" s="19">
        <v>17</v>
      </c>
      <c r="F23" s="74" t="s">
        <v>70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/>
      <c r="O23" s="19" t="s">
        <v>69</v>
      </c>
      <c r="P23" s="19">
        <v>17</v>
      </c>
      <c r="Q23" s="74" t="s">
        <v>70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71</v>
      </c>
      <c r="E24" s="19">
        <v>18</v>
      </c>
      <c r="F24" s="75" t="s">
        <v>51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71</v>
      </c>
      <c r="P24" s="19">
        <v>18</v>
      </c>
      <c r="Q24" s="75" t="s">
        <v>51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72</v>
      </c>
      <c r="E25" s="19">
        <v>19</v>
      </c>
      <c r="F25" s="106" t="s">
        <v>51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72</v>
      </c>
      <c r="P25" s="19">
        <v>19</v>
      </c>
      <c r="Q25" s="106" t="s">
        <v>51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 t="s">
        <v>73</v>
      </c>
      <c r="D26" s="19" t="s">
        <v>23</v>
      </c>
      <c r="E26" s="19">
        <v>20</v>
      </c>
      <c r="F26" s="73" t="s">
        <v>74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 t="s">
        <v>73</v>
      </c>
      <c r="O26" s="19" t="s">
        <v>23</v>
      </c>
      <c r="P26" s="19">
        <v>20</v>
      </c>
      <c r="Q26" s="73" t="s">
        <v>75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76</v>
      </c>
      <c r="E27" s="19">
        <v>21</v>
      </c>
      <c r="F27" s="76" t="s">
        <v>35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76</v>
      </c>
      <c r="P27" s="19">
        <v>21</v>
      </c>
      <c r="Q27" s="76" t="s">
        <v>77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78</v>
      </c>
      <c r="E28" s="19">
        <v>22</v>
      </c>
      <c r="F28" s="75" t="s">
        <v>51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78</v>
      </c>
      <c r="P28" s="19">
        <v>22</v>
      </c>
      <c r="Q28" s="75" t="s">
        <v>51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79</v>
      </c>
      <c r="D29" s="102" t="s">
        <v>80</v>
      </c>
      <c r="E29" s="21">
        <v>23</v>
      </c>
      <c r="F29" s="107" t="s">
        <v>75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79</v>
      </c>
      <c r="O29" s="102" t="s">
        <v>80</v>
      </c>
      <c r="P29" s="21">
        <v>23</v>
      </c>
      <c r="Q29" s="107" t="s">
        <v>81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82</v>
      </c>
      <c r="D30" s="19" t="s">
        <v>83</v>
      </c>
      <c r="E30" s="103">
        <v>24</v>
      </c>
      <c r="F30" s="24" t="s">
        <v>51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82</v>
      </c>
      <c r="O30" s="19" t="s">
        <v>83</v>
      </c>
      <c r="P30" s="103">
        <v>24</v>
      </c>
      <c r="Q30" s="24" t="s">
        <v>51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84</v>
      </c>
      <c r="D31" s="19" t="s">
        <v>85</v>
      </c>
      <c r="E31" s="19">
        <v>25</v>
      </c>
      <c r="F31" s="74" t="s">
        <v>86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84</v>
      </c>
      <c r="O31" s="19" t="s">
        <v>85</v>
      </c>
      <c r="P31" s="19">
        <v>25</v>
      </c>
      <c r="Q31" s="74" t="s">
        <v>86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 t="s">
        <v>58</v>
      </c>
      <c r="G32" s="18">
        <v>88</v>
      </c>
      <c r="H32" s="18"/>
      <c r="I32" s="18">
        <v>23</v>
      </c>
      <c r="J32" s="18">
        <v>25</v>
      </c>
      <c r="K32" s="98">
        <f t="shared" si="0"/>
        <v>24</v>
      </c>
      <c r="L32" s="34"/>
      <c r="M32" s="97">
        <v>43</v>
      </c>
      <c r="N32" s="3" t="s">
        <v>87</v>
      </c>
      <c r="O32" s="19" t="s">
        <v>19</v>
      </c>
      <c r="P32" s="19">
        <v>26</v>
      </c>
      <c r="Q32" s="74" t="s">
        <v>88</v>
      </c>
      <c r="R32" s="18">
        <v>47</v>
      </c>
      <c r="S32" s="18"/>
      <c r="T32" s="18">
        <v>11</v>
      </c>
      <c r="U32" s="18">
        <v>5</v>
      </c>
      <c r="V32" s="98">
        <f t="shared" si="1"/>
        <v>8</v>
      </c>
    </row>
    <row r="33" spans="2:22" s="3" customFormat="1" ht="12.75" customHeight="1">
      <c r="B33" s="97">
        <v>45</v>
      </c>
      <c r="C33" s="81" t="s">
        <v>89</v>
      </c>
      <c r="D33" s="19" t="s">
        <v>36</v>
      </c>
      <c r="E33" s="19">
        <v>27</v>
      </c>
      <c r="F33" s="75" t="s">
        <v>90</v>
      </c>
      <c r="G33" s="18">
        <v>11</v>
      </c>
      <c r="H33" s="18"/>
      <c r="I33" s="18">
        <v>14</v>
      </c>
      <c r="J33" s="18">
        <v>18</v>
      </c>
      <c r="K33" s="98">
        <f t="shared" si="0"/>
        <v>16</v>
      </c>
      <c r="L33" s="34"/>
      <c r="M33" s="97">
        <v>45</v>
      </c>
      <c r="N33" s="81"/>
      <c r="O33" s="19" t="s">
        <v>36</v>
      </c>
      <c r="P33" s="19">
        <v>27</v>
      </c>
      <c r="Q33" s="75" t="s">
        <v>31</v>
      </c>
      <c r="R33" s="18">
        <v>1</v>
      </c>
      <c r="S33" s="18"/>
      <c r="T33" s="18">
        <v>18</v>
      </c>
      <c r="U33" s="18">
        <v>27</v>
      </c>
      <c r="V33" s="98">
        <f t="shared" si="1"/>
        <v>22.5</v>
      </c>
    </row>
    <row r="34" spans="2:22" s="3" customFormat="1" ht="12.75" customHeight="1">
      <c r="B34" s="97">
        <v>47</v>
      </c>
      <c r="C34" s="81" t="s">
        <v>91</v>
      </c>
      <c r="D34" s="19" t="s">
        <v>92</v>
      </c>
      <c r="E34" s="19">
        <v>28</v>
      </c>
      <c r="F34" s="75" t="s">
        <v>68</v>
      </c>
      <c r="G34" s="18">
        <v>7</v>
      </c>
      <c r="H34" s="18"/>
      <c r="I34" s="18">
        <v>31</v>
      </c>
      <c r="J34" s="18">
        <v>29</v>
      </c>
      <c r="K34" s="98">
        <f t="shared" si="0"/>
        <v>30</v>
      </c>
      <c r="L34" s="34"/>
      <c r="M34" s="97">
        <v>47</v>
      </c>
      <c r="N34" s="81"/>
      <c r="O34" s="19" t="s">
        <v>92</v>
      </c>
      <c r="P34" s="19">
        <v>28</v>
      </c>
      <c r="Q34" s="75" t="s">
        <v>34</v>
      </c>
      <c r="R34" s="18">
        <v>21</v>
      </c>
      <c r="S34" s="18"/>
      <c r="T34" s="18">
        <v>9</v>
      </c>
      <c r="U34" s="18">
        <v>28</v>
      </c>
      <c r="V34" s="98">
        <f t="shared" si="1"/>
        <v>18.5</v>
      </c>
    </row>
    <row r="35" spans="2:22" s="3" customFormat="1" ht="12.75" customHeight="1">
      <c r="B35" s="97">
        <v>48</v>
      </c>
      <c r="D35" s="19" t="s">
        <v>41</v>
      </c>
      <c r="E35" s="19">
        <v>29</v>
      </c>
      <c r="F35" s="74"/>
      <c r="G35" s="18"/>
      <c r="H35" s="18"/>
      <c r="I35" s="18"/>
      <c r="J35" s="18"/>
      <c r="K35" s="98">
        <f t="shared" si="0"/>
        <v>0</v>
      </c>
      <c r="L35" s="34"/>
      <c r="M35" s="97">
        <v>48</v>
      </c>
      <c r="N35" s="3" t="s">
        <v>93</v>
      </c>
      <c r="O35" s="19" t="s">
        <v>41</v>
      </c>
      <c r="P35" s="19">
        <v>29</v>
      </c>
      <c r="Q35" s="74"/>
      <c r="R35" s="18"/>
      <c r="S35" s="18"/>
      <c r="T35" s="18"/>
      <c r="U35" s="18"/>
      <c r="V35" s="98">
        <f t="shared" si="1"/>
        <v>0</v>
      </c>
    </row>
    <row r="36" spans="2:22" s="3" customFormat="1" ht="12.75" customHeight="1">
      <c r="B36" s="97">
        <v>51</v>
      </c>
      <c r="C36" s="81" t="s">
        <v>94</v>
      </c>
      <c r="D36" s="19" t="s">
        <v>43</v>
      </c>
      <c r="E36" s="19">
        <v>30</v>
      </c>
      <c r="F36" s="77"/>
      <c r="G36" s="25"/>
      <c r="H36" s="18"/>
      <c r="I36" s="18"/>
      <c r="J36" s="18"/>
      <c r="K36" s="23">
        <f>(J36+I36)*0.5</f>
        <v>0</v>
      </c>
      <c r="L36" s="34"/>
      <c r="M36" s="97">
        <v>51</v>
      </c>
      <c r="N36" s="81"/>
      <c r="O36" s="19" t="s">
        <v>43</v>
      </c>
      <c r="P36" s="19">
        <v>30</v>
      </c>
      <c r="Q36" s="77"/>
      <c r="R36" s="25"/>
      <c r="S36" s="18"/>
      <c r="T36" s="18"/>
      <c r="U36" s="18"/>
      <c r="V36" s="23">
        <f>(U36+T36)*0.5</f>
        <v>0</v>
      </c>
    </row>
    <row r="37" spans="2:22" s="3" customFormat="1" ht="12.75" customHeight="1">
      <c r="B37" s="97">
        <v>54</v>
      </c>
      <c r="C37" s="81"/>
      <c r="D37" s="19" t="s">
        <v>33</v>
      </c>
      <c r="E37" s="19">
        <v>31</v>
      </c>
      <c r="F37" s="78"/>
      <c r="G37" s="18"/>
      <c r="H37" s="18"/>
      <c r="I37" s="18"/>
      <c r="J37" s="18"/>
      <c r="K37" s="98">
        <f t="shared" si="0"/>
        <v>0</v>
      </c>
      <c r="L37" s="34"/>
      <c r="M37" s="97">
        <v>54</v>
      </c>
      <c r="N37" s="81"/>
      <c r="O37" s="19" t="s">
        <v>33</v>
      </c>
      <c r="P37" s="19">
        <v>31</v>
      </c>
      <c r="Q37" s="78"/>
      <c r="R37" s="18"/>
      <c r="S37" s="18"/>
      <c r="T37" s="18"/>
      <c r="U37" s="18"/>
      <c r="V37" s="98">
        <f t="shared" ref="V37:V42" si="2">(U37+T37)*0.5</f>
        <v>0</v>
      </c>
    </row>
    <row r="38" spans="2:22" s="3" customFormat="1" ht="12.75" customHeight="1">
      <c r="B38" s="97">
        <v>60</v>
      </c>
      <c r="D38" s="19" t="s">
        <v>56</v>
      </c>
      <c r="E38" s="19">
        <v>32</v>
      </c>
      <c r="F38" s="76"/>
      <c r="G38" s="18"/>
      <c r="H38" s="18"/>
      <c r="I38" s="18"/>
      <c r="J38" s="18"/>
      <c r="K38" s="98">
        <f t="shared" si="0"/>
        <v>0</v>
      </c>
      <c r="L38" s="34"/>
      <c r="M38" s="97">
        <v>60</v>
      </c>
      <c r="N38" s="3" t="s">
        <v>95</v>
      </c>
      <c r="O38" s="19" t="s">
        <v>56</v>
      </c>
      <c r="P38" s="19">
        <v>32</v>
      </c>
      <c r="Q38" s="76"/>
      <c r="R38" s="18"/>
      <c r="S38" s="18"/>
      <c r="T38" s="18"/>
      <c r="U38" s="18"/>
      <c r="V38" s="98">
        <f t="shared" si="2"/>
        <v>0</v>
      </c>
    </row>
    <row r="39" spans="2:22" s="3" customFormat="1" ht="12.75" customHeight="1">
      <c r="B39" s="97">
        <v>71</v>
      </c>
      <c r="D39" s="19" t="s">
        <v>30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96</v>
      </c>
      <c r="O39" s="19" t="s">
        <v>30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47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47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97</v>
      </c>
      <c r="D41" s="19" t="s">
        <v>39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97</v>
      </c>
      <c r="O41" s="19" t="s">
        <v>39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/>
      <c r="D42" s="19" t="s">
        <v>98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98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99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100</v>
      </c>
      <c r="G49" s="18"/>
      <c r="H49" s="98">
        <f>AVERAGE(I7:I42)</f>
        <v>15.321428571428571</v>
      </c>
      <c r="I49" s="18"/>
      <c r="J49" s="18" t="s">
        <v>101</v>
      </c>
      <c r="K49" s="98">
        <f>AVERAGE(H49:H50)</f>
        <v>17.607142857142858</v>
      </c>
      <c r="L49" s="31"/>
      <c r="M49" s="110"/>
      <c r="N49" s="106"/>
      <c r="O49" s="111"/>
      <c r="P49" s="111"/>
      <c r="Q49" s="79" t="s">
        <v>100</v>
      </c>
      <c r="R49" s="18"/>
      <c r="S49" s="98">
        <f>AVERAGE(T7:T42)</f>
        <v>8.6071428571428577</v>
      </c>
      <c r="T49" s="18"/>
      <c r="U49" s="18" t="s">
        <v>101</v>
      </c>
      <c r="V49" s="98">
        <f>AVERAGE(S49:S50)</f>
        <v>14.160714285714286</v>
      </c>
    </row>
    <row r="50" spans="1:23" s="56" customFormat="1" ht="12.75" customHeight="1">
      <c r="B50" s="16"/>
      <c r="C50" s="18"/>
      <c r="D50" s="19"/>
      <c r="E50" s="19"/>
      <c r="F50" s="20" t="s">
        <v>102</v>
      </c>
      <c r="G50" s="18"/>
      <c r="H50" s="98">
        <f>AVERAGE(J7:J42)</f>
        <v>19.892857142857142</v>
      </c>
      <c r="I50" s="18"/>
      <c r="J50" s="18"/>
      <c r="K50" s="18"/>
      <c r="L50" s="34"/>
      <c r="M50" s="16"/>
      <c r="N50" s="18"/>
      <c r="O50" s="19"/>
      <c r="P50" s="19"/>
      <c r="Q50" s="20" t="s">
        <v>102</v>
      </c>
      <c r="R50" s="18"/>
      <c r="S50" s="98">
        <f>AVERAGE(U7:U42)</f>
        <v>19.714285714285715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103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81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104</v>
      </c>
      <c r="E56" s="8"/>
      <c r="F56" s="9"/>
      <c r="G56" s="10"/>
      <c r="H56"/>
      <c r="I56" s="5"/>
      <c r="J56" s="5"/>
      <c r="K56"/>
      <c r="L56" s="30"/>
      <c r="M56" s="5"/>
      <c r="N56" s="5" t="s">
        <v>105</v>
      </c>
      <c r="O56" s="8" t="s">
        <v>106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/>
      <c r="D58" s="19" t="s">
        <v>19</v>
      </c>
      <c r="E58" s="80">
        <v>1</v>
      </c>
      <c r="F58" s="81" t="s">
        <v>27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/>
      <c r="O58" s="19" t="s">
        <v>19</v>
      </c>
      <c r="P58" s="80">
        <v>1</v>
      </c>
      <c r="Q58" s="81" t="s">
        <v>107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23</v>
      </c>
      <c r="E59" s="80">
        <v>2</v>
      </c>
      <c r="F59" s="81" t="s">
        <v>68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23</v>
      </c>
      <c r="P59" s="80" t="s">
        <v>20</v>
      </c>
      <c r="Q59" s="81" t="s">
        <v>37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26</v>
      </c>
      <c r="E60" s="80">
        <v>3</v>
      </c>
      <c r="F60" s="81" t="s">
        <v>53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26</v>
      </c>
      <c r="P60" s="80">
        <v>3</v>
      </c>
      <c r="Q60" s="81" t="s">
        <v>28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29</v>
      </c>
      <c r="D61" s="17" t="s">
        <v>30</v>
      </c>
      <c r="E61" s="80">
        <v>4</v>
      </c>
      <c r="F61" s="3" t="s">
        <v>40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29</v>
      </c>
      <c r="O61" s="17" t="s">
        <v>30</v>
      </c>
      <c r="P61" s="80">
        <v>4</v>
      </c>
      <c r="Q61" s="3" t="s">
        <v>34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33</v>
      </c>
      <c r="E62" s="80">
        <v>5</v>
      </c>
      <c r="F62" s="81" t="s">
        <v>44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33</v>
      </c>
      <c r="P62" s="80">
        <v>5</v>
      </c>
      <c r="Q62" s="81" t="s">
        <v>62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36</v>
      </c>
      <c r="E63" s="80">
        <v>6</v>
      </c>
      <c r="F63" s="81" t="s">
        <v>35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N63" s="3" t="s">
        <v>108</v>
      </c>
      <c r="O63" s="19" t="s">
        <v>36</v>
      </c>
      <c r="P63" s="80">
        <v>6</v>
      </c>
      <c r="Q63" s="81" t="s">
        <v>65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39</v>
      </c>
      <c r="E64" s="19">
        <v>7</v>
      </c>
      <c r="F64" s="81" t="s">
        <v>34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39</v>
      </c>
      <c r="P64" s="19">
        <v>7</v>
      </c>
      <c r="Q64" s="81" t="s">
        <v>70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41</v>
      </c>
      <c r="E65" s="19">
        <v>8</v>
      </c>
      <c r="F65" s="81" t="s">
        <v>42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41</v>
      </c>
      <c r="P65" s="19">
        <v>8</v>
      </c>
      <c r="Q65" s="81" t="s">
        <v>86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109</v>
      </c>
      <c r="D66" s="19" t="s">
        <v>43</v>
      </c>
      <c r="E66" s="8">
        <v>9</v>
      </c>
      <c r="F66" s="81" t="s">
        <v>37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109</v>
      </c>
      <c r="O66" s="19" t="s">
        <v>43</v>
      </c>
      <c r="P66" s="8">
        <v>9</v>
      </c>
      <c r="Q66" s="81" t="s">
        <v>110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47</v>
      </c>
      <c r="E67" s="15">
        <v>10</v>
      </c>
      <c r="F67" s="81" t="s">
        <v>70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46</v>
      </c>
      <c r="O67" s="19" t="s">
        <v>47</v>
      </c>
      <c r="P67" s="15">
        <v>10</v>
      </c>
      <c r="Q67" s="81" t="s">
        <v>111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/>
      <c r="D68" s="21" t="s">
        <v>50</v>
      </c>
      <c r="E68" s="21">
        <v>11</v>
      </c>
      <c r="F68" s="81" t="s">
        <v>51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 t="s">
        <v>112</v>
      </c>
      <c r="O68" s="21" t="s">
        <v>50</v>
      </c>
      <c r="P68" s="21">
        <v>11</v>
      </c>
      <c r="Q68" s="81" t="s">
        <v>49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 t="s">
        <v>54</v>
      </c>
      <c r="D69" s="102" t="s">
        <v>52</v>
      </c>
      <c r="E69" s="103">
        <v>12</v>
      </c>
      <c r="F69" s="104" t="s">
        <v>22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52</v>
      </c>
      <c r="P69" s="103">
        <v>12</v>
      </c>
      <c r="Q69" s="104" t="s">
        <v>58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56</v>
      </c>
      <c r="E70" s="19">
        <v>13</v>
      </c>
      <c r="F70" s="101" t="s">
        <v>45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56</v>
      </c>
      <c r="P70" s="19">
        <v>13</v>
      </c>
      <c r="Q70" s="101" t="s">
        <v>61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 t="s">
        <v>59</v>
      </c>
      <c r="D71" s="102" t="s">
        <v>60</v>
      </c>
      <c r="E71" s="21">
        <v>14</v>
      </c>
      <c r="F71" s="81" t="s">
        <v>61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60</v>
      </c>
      <c r="P71" s="21">
        <v>14</v>
      </c>
      <c r="Q71" s="81" t="s">
        <v>74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64</v>
      </c>
      <c r="E72" s="103">
        <v>15</v>
      </c>
      <c r="F72" s="104" t="s">
        <v>48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64</v>
      </c>
      <c r="P72" s="103">
        <v>15</v>
      </c>
      <c r="Q72" s="104" t="s">
        <v>42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66</v>
      </c>
      <c r="E73" s="19">
        <v>16</v>
      </c>
      <c r="F73" s="74" t="s">
        <v>81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O73" s="19" t="s">
        <v>66</v>
      </c>
      <c r="P73" s="19">
        <v>16</v>
      </c>
      <c r="Q73" s="74" t="s">
        <v>68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69</v>
      </c>
      <c r="E74" s="19">
        <v>17</v>
      </c>
      <c r="F74" s="74" t="s">
        <v>49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69</v>
      </c>
      <c r="P74" s="19">
        <v>17</v>
      </c>
      <c r="Q74" s="74" t="s">
        <v>53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71</v>
      </c>
      <c r="E75" s="19">
        <v>18</v>
      </c>
      <c r="F75" s="75" t="s">
        <v>51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113</v>
      </c>
      <c r="O75" s="17" t="s">
        <v>71</v>
      </c>
      <c r="P75" s="19">
        <v>18</v>
      </c>
      <c r="Q75" s="75" t="s">
        <v>45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72</v>
      </c>
      <c r="E76" s="19">
        <v>19</v>
      </c>
      <c r="F76" s="106" t="s">
        <v>51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72</v>
      </c>
      <c r="P76" s="19">
        <v>19</v>
      </c>
      <c r="Q76" s="106" t="s">
        <v>114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23</v>
      </c>
      <c r="E77" s="19">
        <v>20</v>
      </c>
      <c r="F77" s="73" t="s">
        <v>115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23</v>
      </c>
      <c r="P77" s="19">
        <v>20</v>
      </c>
      <c r="Q77" s="73" t="s">
        <v>116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76</v>
      </c>
      <c r="E78" s="19">
        <v>21</v>
      </c>
      <c r="F78" s="76" t="s">
        <v>77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76</v>
      </c>
      <c r="P78" s="19">
        <v>21</v>
      </c>
      <c r="Q78" s="76" t="s">
        <v>77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78</v>
      </c>
      <c r="E79" s="19">
        <v>22</v>
      </c>
      <c r="F79" s="75" t="s">
        <v>51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78</v>
      </c>
      <c r="P79" s="19">
        <v>22</v>
      </c>
      <c r="Q79" s="75" t="s">
        <v>117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79</v>
      </c>
      <c r="D80" s="102" t="s">
        <v>80</v>
      </c>
      <c r="E80" s="21">
        <v>23</v>
      </c>
      <c r="F80" s="107" t="s">
        <v>75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80</v>
      </c>
      <c r="P80" s="21">
        <v>23</v>
      </c>
      <c r="Q80" s="107" t="s">
        <v>75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82</v>
      </c>
      <c r="D81" s="19" t="s">
        <v>83</v>
      </c>
      <c r="E81" s="103">
        <v>24</v>
      </c>
      <c r="F81" s="24" t="s">
        <v>51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83</v>
      </c>
      <c r="P81" s="103" t="s">
        <v>20</v>
      </c>
      <c r="Q81" s="24" t="s">
        <v>48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84</v>
      </c>
      <c r="D82" s="19" t="s">
        <v>85</v>
      </c>
      <c r="E82" s="19">
        <v>25</v>
      </c>
      <c r="F82" s="74" t="s">
        <v>86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85</v>
      </c>
      <c r="P82" s="19">
        <v>25</v>
      </c>
      <c r="Q82" s="74" t="s">
        <v>27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 t="s">
        <v>88</v>
      </c>
      <c r="G83" s="18">
        <v>47</v>
      </c>
      <c r="H83" s="18"/>
      <c r="I83" s="18">
        <v>22</v>
      </c>
      <c r="J83" s="18">
        <v>5</v>
      </c>
      <c r="K83" s="98">
        <f t="shared" si="3"/>
        <v>13.5</v>
      </c>
      <c r="L83" s="34"/>
      <c r="M83" s="97">
        <v>43</v>
      </c>
      <c r="O83" s="19" t="s">
        <v>19</v>
      </c>
      <c r="P83" s="19" t="s">
        <v>20</v>
      </c>
      <c r="Q83" s="74" t="s">
        <v>44</v>
      </c>
      <c r="R83" s="18">
        <v>60</v>
      </c>
      <c r="S83" s="18"/>
      <c r="T83" s="18">
        <v>13</v>
      </c>
      <c r="U83" s="18">
        <v>1</v>
      </c>
      <c r="V83" s="112">
        <f t="shared" si="4"/>
        <v>7</v>
      </c>
      <c r="W83" s="86"/>
    </row>
    <row r="84" spans="1:23" s="3" customFormat="1" ht="12.75" customHeight="1">
      <c r="B84" s="97">
        <v>45</v>
      </c>
      <c r="C84" s="81" t="s">
        <v>89</v>
      </c>
      <c r="D84" s="19" t="s">
        <v>36</v>
      </c>
      <c r="E84" s="19">
        <v>27</v>
      </c>
      <c r="F84" s="75" t="s">
        <v>90</v>
      </c>
      <c r="G84" s="18">
        <v>11</v>
      </c>
      <c r="H84" s="18"/>
      <c r="I84" s="18">
        <v>37</v>
      </c>
      <c r="J84" s="18">
        <v>18</v>
      </c>
      <c r="K84" s="98">
        <f t="shared" si="3"/>
        <v>27.5</v>
      </c>
      <c r="L84" s="34"/>
      <c r="M84" s="97">
        <v>45</v>
      </c>
      <c r="N84" s="81"/>
      <c r="O84" s="19" t="s">
        <v>36</v>
      </c>
      <c r="P84" s="19">
        <v>27</v>
      </c>
      <c r="Q84" s="75" t="s">
        <v>31</v>
      </c>
      <c r="R84" s="18">
        <v>1</v>
      </c>
      <c r="S84" s="18"/>
      <c r="T84" s="18">
        <v>6</v>
      </c>
      <c r="U84" s="18">
        <v>27</v>
      </c>
      <c r="V84" s="112">
        <f t="shared" si="4"/>
        <v>16.5</v>
      </c>
      <c r="W84" s="86"/>
    </row>
    <row r="85" spans="1:23" s="3" customFormat="1" ht="12.75" customHeight="1">
      <c r="B85" s="97">
        <v>47</v>
      </c>
      <c r="C85" s="81"/>
      <c r="D85" s="19" t="s">
        <v>92</v>
      </c>
      <c r="E85" s="19" t="s">
        <v>20</v>
      </c>
      <c r="F85" s="75" t="s">
        <v>31</v>
      </c>
      <c r="G85" s="18">
        <v>1</v>
      </c>
      <c r="H85" s="18"/>
      <c r="I85" s="18">
        <v>4</v>
      </c>
      <c r="J85" s="18">
        <v>5</v>
      </c>
      <c r="K85" s="98">
        <f t="shared" si="3"/>
        <v>4.5</v>
      </c>
      <c r="L85" s="34"/>
      <c r="M85" s="97">
        <v>47</v>
      </c>
      <c r="N85" s="81" t="s">
        <v>91</v>
      </c>
      <c r="O85" s="19" t="s">
        <v>92</v>
      </c>
      <c r="P85" s="19">
        <v>28</v>
      </c>
      <c r="Q85" s="75" t="s">
        <v>35</v>
      </c>
      <c r="R85" s="18">
        <v>20</v>
      </c>
      <c r="S85" s="18"/>
      <c r="T85" s="18">
        <v>32</v>
      </c>
      <c r="U85" s="18">
        <v>19</v>
      </c>
      <c r="V85" s="112">
        <f t="shared" si="4"/>
        <v>25.5</v>
      </c>
      <c r="W85" s="86"/>
    </row>
    <row r="86" spans="1:23" s="3" customFormat="1" ht="12.75" customHeight="1">
      <c r="B86" s="97">
        <v>48</v>
      </c>
      <c r="C86" s="3" t="s">
        <v>93</v>
      </c>
      <c r="D86" s="19" t="s">
        <v>41</v>
      </c>
      <c r="E86" s="19">
        <v>29</v>
      </c>
      <c r="F86" s="74"/>
      <c r="G86" s="18"/>
      <c r="H86" s="18"/>
      <c r="I86" s="18"/>
      <c r="J86" s="18"/>
      <c r="K86" s="98">
        <f t="shared" si="3"/>
        <v>0</v>
      </c>
      <c r="L86" s="34"/>
      <c r="M86" s="97">
        <v>48</v>
      </c>
      <c r="N86" s="3" t="s">
        <v>93</v>
      </c>
      <c r="O86" s="19" t="s">
        <v>41</v>
      </c>
      <c r="P86" s="19">
        <v>29</v>
      </c>
      <c r="Q86" s="74"/>
      <c r="R86" s="18"/>
      <c r="S86" s="18"/>
      <c r="T86" s="18"/>
      <c r="U86" s="18"/>
      <c r="V86" s="112">
        <f t="shared" si="4"/>
        <v>0</v>
      </c>
      <c r="W86" s="86"/>
    </row>
    <row r="87" spans="1:23" s="3" customFormat="1" ht="12.75" customHeight="1">
      <c r="B87" s="97">
        <v>51</v>
      </c>
      <c r="C87" s="81"/>
      <c r="D87" s="19" t="s">
        <v>43</v>
      </c>
      <c r="E87" s="19">
        <v>30</v>
      </c>
      <c r="F87" s="77"/>
      <c r="G87" s="25"/>
      <c r="H87" s="18"/>
      <c r="I87" s="18"/>
      <c r="J87" s="18"/>
      <c r="K87" s="23">
        <f>(J87+I87)*0.5</f>
        <v>0</v>
      </c>
      <c r="L87" s="34"/>
      <c r="M87" s="97">
        <v>51</v>
      </c>
      <c r="N87" s="81"/>
      <c r="O87" s="19" t="s">
        <v>43</v>
      </c>
      <c r="P87" s="19">
        <v>30</v>
      </c>
      <c r="Q87" s="77"/>
      <c r="R87" s="25"/>
      <c r="S87" s="18"/>
      <c r="T87" s="18"/>
      <c r="U87" s="18"/>
      <c r="V87" s="23">
        <f>(U87+T87)*0.5</f>
        <v>0</v>
      </c>
      <c r="W87" s="87"/>
    </row>
    <row r="88" spans="1:23" s="3" customFormat="1" ht="12.75" customHeight="1">
      <c r="B88" s="97">
        <v>54</v>
      </c>
      <c r="C88" s="81"/>
      <c r="D88" s="19" t="s">
        <v>33</v>
      </c>
      <c r="E88" s="19">
        <v>31</v>
      </c>
      <c r="F88" s="78"/>
      <c r="G88" s="18"/>
      <c r="H88" s="18"/>
      <c r="I88" s="18"/>
      <c r="J88" s="18"/>
      <c r="K88" s="98">
        <f t="shared" ref="K88:K93" si="5">(J88+I88)*0.5</f>
        <v>0</v>
      </c>
      <c r="L88" s="34"/>
      <c r="M88" s="97">
        <v>54</v>
      </c>
      <c r="N88" s="81"/>
      <c r="O88" s="19" t="s">
        <v>33</v>
      </c>
      <c r="P88" s="19">
        <v>31</v>
      </c>
      <c r="Q88" s="78"/>
      <c r="R88" s="18"/>
      <c r="S88" s="18"/>
      <c r="T88" s="18"/>
      <c r="U88" s="18"/>
      <c r="V88" s="112">
        <f t="shared" ref="V88:V93" si="6">(U88+T88)*0.5</f>
        <v>0</v>
      </c>
      <c r="W88" s="86"/>
    </row>
    <row r="89" spans="1:23" s="3" customFormat="1" ht="12.75" customHeight="1">
      <c r="B89" s="97">
        <v>60</v>
      </c>
      <c r="D89" s="19" t="s">
        <v>56</v>
      </c>
      <c r="E89" s="19">
        <v>32</v>
      </c>
      <c r="F89" s="76"/>
      <c r="G89" s="18"/>
      <c r="H89" s="18"/>
      <c r="I89" s="18"/>
      <c r="J89" s="18"/>
      <c r="K89" s="98">
        <f t="shared" si="5"/>
        <v>0</v>
      </c>
      <c r="L89" s="34"/>
      <c r="M89" s="97">
        <v>60</v>
      </c>
      <c r="O89" s="19" t="s">
        <v>56</v>
      </c>
      <c r="P89" s="19">
        <v>32</v>
      </c>
      <c r="Q89" s="76"/>
      <c r="R89" s="18"/>
      <c r="S89" s="18"/>
      <c r="T89" s="18"/>
      <c r="U89" s="18"/>
      <c r="V89" s="112">
        <f t="shared" si="6"/>
        <v>0</v>
      </c>
      <c r="W89" s="86"/>
    </row>
    <row r="90" spans="1:23" s="3" customFormat="1" ht="12.75" customHeight="1">
      <c r="B90" s="97">
        <v>71</v>
      </c>
      <c r="D90" s="19" t="s">
        <v>30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30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47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47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97</v>
      </c>
      <c r="D92" s="19" t="s">
        <v>39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97</v>
      </c>
      <c r="O92" s="19" t="s">
        <v>39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118</v>
      </c>
      <c r="D93" s="19" t="s">
        <v>98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98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C94" s="3" t="s">
        <v>99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100</v>
      </c>
      <c r="G100" s="18"/>
      <c r="H100" s="98">
        <f>AVERAGE(I58:I93)</f>
        <v>16.428571428571427</v>
      </c>
      <c r="I100" s="18"/>
      <c r="J100" s="18" t="s">
        <v>101</v>
      </c>
      <c r="K100" s="98">
        <f>AVERAGE(H100:H101)</f>
        <v>17.25</v>
      </c>
      <c r="L100" s="31"/>
      <c r="M100" s="110"/>
      <c r="N100" s="106"/>
      <c r="O100" s="111"/>
      <c r="P100" s="111"/>
      <c r="Q100" s="79" t="s">
        <v>100</v>
      </c>
      <c r="R100" s="18"/>
      <c r="S100" s="98">
        <f>AVERAGE(T58:T93)</f>
        <v>14.892857142857142</v>
      </c>
      <c r="T100" s="18"/>
      <c r="U100" s="18" t="s">
        <v>101</v>
      </c>
      <c r="V100" s="98">
        <f>AVERAGE(S100:S101)</f>
        <v>15.732142857142858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102</v>
      </c>
      <c r="G101" s="18"/>
      <c r="H101" s="98">
        <f>AVERAGE(J58:J93)</f>
        <v>18.071428571428573</v>
      </c>
      <c r="I101" s="18"/>
      <c r="J101" s="18"/>
      <c r="K101" s="18"/>
      <c r="L101" s="34"/>
      <c r="M101" s="16"/>
      <c r="N101" s="18"/>
      <c r="O101" s="19"/>
      <c r="P101" s="19"/>
      <c r="Q101" s="20" t="s">
        <v>102</v>
      </c>
      <c r="R101" s="18"/>
      <c r="S101" s="98">
        <f>AVERAGE(U58:U93)</f>
        <v>16.571428571428573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119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105</v>
      </c>
      <c r="D107" s="8" t="s">
        <v>120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105</v>
      </c>
      <c r="O107" s="8" t="s">
        <v>121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49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 t="s">
        <v>24</v>
      </c>
      <c r="D110" s="19" t="s">
        <v>23</v>
      </c>
      <c r="E110" s="80">
        <v>2</v>
      </c>
      <c r="F110" s="81" t="s">
        <v>88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23</v>
      </c>
      <c r="P110" s="80">
        <v>2</v>
      </c>
      <c r="Q110" s="81" t="s">
        <v>22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26</v>
      </c>
      <c r="E111" s="80">
        <v>3</v>
      </c>
      <c r="F111" s="81" t="s">
        <v>31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122</v>
      </c>
      <c r="O111" s="19" t="s">
        <v>26</v>
      </c>
      <c r="P111" s="80">
        <v>3</v>
      </c>
      <c r="Q111" s="81" t="s">
        <v>53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29</v>
      </c>
      <c r="D112" s="17" t="s">
        <v>30</v>
      </c>
      <c r="E112" s="80">
        <v>4</v>
      </c>
      <c r="F112" s="3" t="s">
        <v>35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/>
      <c r="O112" s="17" t="s">
        <v>30</v>
      </c>
      <c r="P112" s="80">
        <v>4</v>
      </c>
      <c r="Q112" s="3" t="s">
        <v>117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33</v>
      </c>
      <c r="E113" s="80">
        <v>5</v>
      </c>
      <c r="F113" s="81" t="s">
        <v>123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 t="s">
        <v>124</v>
      </c>
      <c r="O113" s="19" t="s">
        <v>33</v>
      </c>
      <c r="P113" s="80">
        <v>5</v>
      </c>
      <c r="Q113" s="81" t="s">
        <v>68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 t="s">
        <v>108</v>
      </c>
      <c r="D114" s="19" t="s">
        <v>36</v>
      </c>
      <c r="E114" s="80">
        <v>6</v>
      </c>
      <c r="F114" s="81" t="s">
        <v>117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36</v>
      </c>
      <c r="P114" s="80">
        <v>6</v>
      </c>
      <c r="Q114" s="81" t="s">
        <v>125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39</v>
      </c>
      <c r="E115" s="19">
        <v>7</v>
      </c>
      <c r="F115" s="81" t="s">
        <v>44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39</v>
      </c>
      <c r="P115" s="19">
        <v>7</v>
      </c>
      <c r="Q115" s="81" t="s">
        <v>34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41</v>
      </c>
      <c r="E116" s="19">
        <v>8</v>
      </c>
      <c r="F116" s="81" t="s">
        <v>45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41</v>
      </c>
      <c r="P116" s="19">
        <v>8</v>
      </c>
      <c r="Q116" s="81" t="s">
        <v>31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 t="s">
        <v>109</v>
      </c>
      <c r="D117" s="19" t="s">
        <v>43</v>
      </c>
      <c r="E117" s="8" t="s">
        <v>20</v>
      </c>
      <c r="F117" s="81" t="s">
        <v>62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43</v>
      </c>
      <c r="P117" s="8">
        <v>9</v>
      </c>
      <c r="Q117" s="81" t="s">
        <v>44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46</v>
      </c>
      <c r="D118" s="19" t="s">
        <v>47</v>
      </c>
      <c r="E118" s="15">
        <v>10</v>
      </c>
      <c r="F118" s="81" t="s">
        <v>114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 t="s">
        <v>46</v>
      </c>
      <c r="O118" s="19" t="s">
        <v>47</v>
      </c>
      <c r="P118" s="15">
        <v>10</v>
      </c>
      <c r="Q118" s="81" t="s">
        <v>48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50</v>
      </c>
      <c r="E119" s="21">
        <v>11</v>
      </c>
      <c r="F119" s="81" t="s">
        <v>65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/>
      <c r="O119" s="21" t="s">
        <v>50</v>
      </c>
      <c r="P119" s="21">
        <v>11</v>
      </c>
      <c r="Q119" s="81" t="s">
        <v>110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52</v>
      </c>
      <c r="E120" s="103">
        <v>12</v>
      </c>
      <c r="F120" s="104" t="s">
        <v>68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52</v>
      </c>
      <c r="P120" s="103">
        <v>12</v>
      </c>
      <c r="Q120" s="104" t="s">
        <v>28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 t="s">
        <v>57</v>
      </c>
      <c r="D121" s="21" t="s">
        <v>56</v>
      </c>
      <c r="E121" s="19">
        <v>13</v>
      </c>
      <c r="F121" s="101" t="s">
        <v>110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56</v>
      </c>
      <c r="P121" s="19">
        <v>13</v>
      </c>
      <c r="Q121" s="101" t="s">
        <v>35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60</v>
      </c>
      <c r="E122" s="21">
        <v>14</v>
      </c>
      <c r="F122" s="81" t="s">
        <v>37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60</v>
      </c>
      <c r="P122" s="21">
        <v>14</v>
      </c>
      <c r="Q122" s="81" t="s">
        <v>49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64</v>
      </c>
      <c r="E123" s="103">
        <v>15</v>
      </c>
      <c r="F123" s="104" t="s">
        <v>86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63</v>
      </c>
      <c r="O123" s="19" t="s">
        <v>64</v>
      </c>
      <c r="P123" s="103">
        <v>15</v>
      </c>
      <c r="Q123" s="104" t="s">
        <v>65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66</v>
      </c>
      <c r="E124" s="19" t="s">
        <v>20</v>
      </c>
      <c r="F124" s="74" t="s">
        <v>81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66</v>
      </c>
      <c r="P124" s="19">
        <v>16</v>
      </c>
      <c r="Q124" s="74" t="s">
        <v>61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69</v>
      </c>
      <c r="E125" s="19">
        <v>17</v>
      </c>
      <c r="F125" s="74" t="s">
        <v>28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69</v>
      </c>
      <c r="P125" s="19">
        <v>17</v>
      </c>
      <c r="Q125" s="74" t="s">
        <v>58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71</v>
      </c>
      <c r="E126" s="19">
        <v>18</v>
      </c>
      <c r="F126" s="75" t="s">
        <v>58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71</v>
      </c>
      <c r="P126" s="19">
        <v>18</v>
      </c>
      <c r="Q126" s="75" t="s">
        <v>114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72</v>
      </c>
      <c r="E127" s="19">
        <v>19</v>
      </c>
      <c r="F127" s="106" t="s">
        <v>74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72</v>
      </c>
      <c r="P127" s="19">
        <v>19</v>
      </c>
      <c r="Q127" s="106" t="s">
        <v>107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23</v>
      </c>
      <c r="E128" s="19">
        <v>20</v>
      </c>
      <c r="F128" s="73" t="s">
        <v>126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23</v>
      </c>
      <c r="P128" s="19">
        <v>20</v>
      </c>
      <c r="Q128" s="73" t="s">
        <v>127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128</v>
      </c>
      <c r="D129" s="19" t="s">
        <v>76</v>
      </c>
      <c r="E129" s="19">
        <v>21</v>
      </c>
      <c r="F129" s="76" t="s">
        <v>67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128</v>
      </c>
      <c r="O129" s="19" t="s">
        <v>76</v>
      </c>
      <c r="P129" s="19">
        <v>21</v>
      </c>
      <c r="Q129" s="76" t="s">
        <v>42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/>
      <c r="D130" s="21" t="s">
        <v>78</v>
      </c>
      <c r="E130" s="19" t="s">
        <v>20</v>
      </c>
      <c r="F130" s="75" t="s">
        <v>27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78</v>
      </c>
      <c r="P130" s="19">
        <v>22</v>
      </c>
      <c r="Q130" s="75" t="s">
        <v>37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80</v>
      </c>
      <c r="E131" s="21">
        <v>23</v>
      </c>
      <c r="F131" s="107" t="s">
        <v>34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80</v>
      </c>
      <c r="P131" s="21">
        <v>23</v>
      </c>
      <c r="Q131" s="107" t="s">
        <v>40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82</v>
      </c>
      <c r="D132" s="19" t="s">
        <v>83</v>
      </c>
      <c r="E132" s="103">
        <v>24</v>
      </c>
      <c r="F132" s="24" t="s">
        <v>75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82</v>
      </c>
      <c r="O132" s="19" t="s">
        <v>83</v>
      </c>
      <c r="P132" s="103">
        <v>24</v>
      </c>
      <c r="Q132" s="24" t="s">
        <v>67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/>
      <c r="D133" s="19" t="s">
        <v>85</v>
      </c>
      <c r="E133" s="19">
        <v>25</v>
      </c>
      <c r="F133" s="74" t="s">
        <v>22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85</v>
      </c>
      <c r="P133" s="19">
        <v>25</v>
      </c>
      <c r="Q133" s="74" t="s">
        <v>32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D134" s="19" t="s">
        <v>19</v>
      </c>
      <c r="E134" s="19">
        <v>26</v>
      </c>
      <c r="F134" s="74" t="s">
        <v>42</v>
      </c>
      <c r="G134" s="18">
        <v>35</v>
      </c>
      <c r="H134" s="18"/>
      <c r="I134" s="18">
        <v>11</v>
      </c>
      <c r="J134" s="18">
        <v>38</v>
      </c>
      <c r="K134" s="98">
        <f t="shared" si="7"/>
        <v>24.5</v>
      </c>
      <c r="L134" s="34"/>
      <c r="M134" s="97">
        <v>43</v>
      </c>
      <c r="O134" s="19" t="s">
        <v>19</v>
      </c>
      <c r="P134" s="19">
        <v>26</v>
      </c>
      <c r="Q134" s="74" t="s">
        <v>126</v>
      </c>
      <c r="R134" s="18"/>
      <c r="S134" s="18"/>
      <c r="T134" s="18">
        <v>33</v>
      </c>
      <c r="U134" s="18">
        <v>27</v>
      </c>
      <c r="V134" s="98">
        <f t="shared" si="8"/>
        <v>30</v>
      </c>
    </row>
    <row r="135" spans="1:22" s="3" customFormat="1" ht="12.75" customHeight="1">
      <c r="B135" s="97">
        <v>45</v>
      </c>
      <c r="C135" s="81"/>
      <c r="D135" s="19" t="s">
        <v>36</v>
      </c>
      <c r="E135" s="19">
        <v>27</v>
      </c>
      <c r="F135" s="75" t="s">
        <v>61</v>
      </c>
      <c r="G135" s="18">
        <v>43</v>
      </c>
      <c r="H135" s="18"/>
      <c r="I135" s="18">
        <v>18</v>
      </c>
      <c r="J135" s="18">
        <v>15</v>
      </c>
      <c r="K135" s="98">
        <f t="shared" si="7"/>
        <v>16.5</v>
      </c>
      <c r="L135" s="34"/>
      <c r="M135" s="97">
        <v>45</v>
      </c>
      <c r="N135" s="81" t="s">
        <v>89</v>
      </c>
      <c r="O135" s="19" t="s">
        <v>36</v>
      </c>
      <c r="P135" s="19">
        <v>27</v>
      </c>
      <c r="Q135" s="75" t="s">
        <v>129</v>
      </c>
      <c r="R135" s="18">
        <v>4</v>
      </c>
      <c r="S135" s="18"/>
      <c r="T135" s="18">
        <v>4</v>
      </c>
      <c r="U135" s="18">
        <v>32</v>
      </c>
      <c r="V135" s="98">
        <f t="shared" si="8"/>
        <v>18</v>
      </c>
    </row>
    <row r="136" spans="1:22" s="3" customFormat="1" ht="12.75" customHeight="1">
      <c r="B136" s="97">
        <v>47</v>
      </c>
      <c r="C136" s="81"/>
      <c r="D136" s="19" t="s">
        <v>92</v>
      </c>
      <c r="E136" s="19">
        <v>28</v>
      </c>
      <c r="F136" s="75" t="s">
        <v>130</v>
      </c>
      <c r="G136" s="18">
        <v>42</v>
      </c>
      <c r="H136" s="18"/>
      <c r="I136" s="18">
        <v>9</v>
      </c>
      <c r="J136" s="18">
        <v>15</v>
      </c>
      <c r="K136" s="98">
        <f t="shared" si="7"/>
        <v>12</v>
      </c>
      <c r="L136" s="34"/>
      <c r="M136" s="97">
        <v>47</v>
      </c>
      <c r="N136" s="81" t="s">
        <v>91</v>
      </c>
      <c r="O136" s="19" t="s">
        <v>92</v>
      </c>
      <c r="P136" s="19">
        <v>28</v>
      </c>
      <c r="Q136" s="75" t="s">
        <v>90</v>
      </c>
      <c r="R136" s="18">
        <v>11</v>
      </c>
      <c r="S136" s="18"/>
      <c r="T136" s="18">
        <v>35</v>
      </c>
      <c r="U136" s="18">
        <v>9</v>
      </c>
      <c r="V136" s="98">
        <f t="shared" si="8"/>
        <v>22</v>
      </c>
    </row>
    <row r="137" spans="1:22" s="3" customFormat="1" ht="12.75" customHeight="1">
      <c r="B137" s="97">
        <v>48</v>
      </c>
      <c r="D137" s="19" t="s">
        <v>41</v>
      </c>
      <c r="E137" s="19">
        <v>29</v>
      </c>
      <c r="F137" s="74"/>
      <c r="G137" s="18"/>
      <c r="H137" s="18"/>
      <c r="I137" s="18"/>
      <c r="J137" s="18"/>
      <c r="K137" s="98">
        <f t="shared" si="7"/>
        <v>0</v>
      </c>
      <c r="L137" s="34"/>
      <c r="M137" s="97">
        <v>48</v>
      </c>
      <c r="O137" s="19" t="s">
        <v>41</v>
      </c>
      <c r="P137" s="19">
        <v>29</v>
      </c>
      <c r="Q137" s="74"/>
      <c r="R137" s="18"/>
      <c r="S137" s="18"/>
      <c r="T137" s="18"/>
      <c r="U137" s="18"/>
      <c r="V137" s="98">
        <f t="shared" si="8"/>
        <v>0</v>
      </c>
    </row>
    <row r="138" spans="1:22" s="3" customFormat="1" ht="12.75" customHeight="1">
      <c r="B138" s="97">
        <v>51</v>
      </c>
      <c r="C138" s="81" t="s">
        <v>94</v>
      </c>
      <c r="D138" s="19" t="s">
        <v>43</v>
      </c>
      <c r="E138" s="19">
        <v>30</v>
      </c>
      <c r="F138" s="77"/>
      <c r="G138" s="25"/>
      <c r="H138" s="18"/>
      <c r="I138" s="18"/>
      <c r="J138" s="18"/>
      <c r="K138" s="23">
        <f>(J138+I138)*0.5</f>
        <v>0</v>
      </c>
      <c r="L138" s="34"/>
      <c r="M138" s="97">
        <v>51</v>
      </c>
      <c r="N138" s="81" t="s">
        <v>94</v>
      </c>
      <c r="O138" s="19" t="s">
        <v>43</v>
      </c>
      <c r="P138" s="19">
        <v>30</v>
      </c>
      <c r="Q138" s="77"/>
      <c r="R138" s="25"/>
      <c r="S138" s="18"/>
      <c r="T138" s="18"/>
      <c r="U138" s="18"/>
      <c r="V138" s="23">
        <f>(U138+T138)*0.5</f>
        <v>0</v>
      </c>
    </row>
    <row r="139" spans="1:22" s="3" customFormat="1" ht="12.75" customHeight="1">
      <c r="B139" s="97">
        <v>54</v>
      </c>
      <c r="C139" s="81"/>
      <c r="D139" s="19" t="s">
        <v>33</v>
      </c>
      <c r="E139" s="19">
        <v>31</v>
      </c>
      <c r="F139" s="78"/>
      <c r="G139" s="18"/>
      <c r="H139" s="18"/>
      <c r="I139" s="18"/>
      <c r="J139" s="18"/>
      <c r="K139" s="98">
        <f t="shared" ref="K139:K144" si="9">(J139+I139)*0.5</f>
        <v>0</v>
      </c>
      <c r="L139" s="34"/>
      <c r="M139" s="97">
        <v>54</v>
      </c>
      <c r="N139" s="81" t="s">
        <v>131</v>
      </c>
      <c r="O139" s="19" t="s">
        <v>33</v>
      </c>
      <c r="P139" s="19">
        <v>31</v>
      </c>
      <c r="Q139" s="78"/>
      <c r="R139" s="18"/>
      <c r="S139" s="18"/>
      <c r="T139" s="18"/>
      <c r="U139" s="18"/>
      <c r="V139" s="98">
        <f t="shared" ref="V139:V144" si="10">(U139+T139)*0.5</f>
        <v>0</v>
      </c>
    </row>
    <row r="140" spans="1:22" s="3" customFormat="1" ht="12.75" customHeight="1">
      <c r="B140" s="97">
        <v>60</v>
      </c>
      <c r="D140" s="19" t="s">
        <v>56</v>
      </c>
      <c r="E140" s="19">
        <v>32</v>
      </c>
      <c r="F140" s="76"/>
      <c r="G140" s="18"/>
      <c r="H140" s="18"/>
      <c r="I140" s="18"/>
      <c r="J140" s="18"/>
      <c r="K140" s="98">
        <f t="shared" si="9"/>
        <v>0</v>
      </c>
      <c r="L140" s="34"/>
      <c r="M140" s="97">
        <v>60</v>
      </c>
      <c r="O140" s="19" t="s">
        <v>56</v>
      </c>
      <c r="P140" s="19">
        <v>32</v>
      </c>
      <c r="Q140" s="76"/>
      <c r="R140" s="18"/>
      <c r="S140" s="18"/>
      <c r="T140" s="18"/>
      <c r="U140" s="18"/>
      <c r="V140" s="98">
        <f t="shared" si="10"/>
        <v>0</v>
      </c>
    </row>
    <row r="141" spans="1:22" s="3" customFormat="1" ht="12.75" customHeight="1">
      <c r="B141" s="97">
        <v>71</v>
      </c>
      <c r="D141" s="19" t="s">
        <v>30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96</v>
      </c>
      <c r="O141" s="19" t="s">
        <v>30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47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47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97</v>
      </c>
      <c r="D143" s="19" t="s">
        <v>39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97</v>
      </c>
      <c r="O143" s="19" t="s">
        <v>39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98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98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100</v>
      </c>
      <c r="G151" s="18"/>
      <c r="H151" s="98">
        <f>AVERAGE(I109:I144)</f>
        <v>8.6071428571428577</v>
      </c>
      <c r="I151" s="18"/>
      <c r="J151" s="18" t="s">
        <v>101</v>
      </c>
      <c r="K151" s="98">
        <f>AVERAGE(H151:H152)</f>
        <v>12.928571428571429</v>
      </c>
      <c r="L151" s="31"/>
      <c r="M151" s="110"/>
      <c r="N151" s="106"/>
      <c r="O151" s="111"/>
      <c r="P151" s="111"/>
      <c r="Q151" s="79" t="s">
        <v>100</v>
      </c>
      <c r="R151" s="18"/>
      <c r="S151" s="98">
        <f>AVERAGE(T109:T144)</f>
        <v>12.035714285714286</v>
      </c>
      <c r="T151" s="18"/>
      <c r="U151" s="18" t="s">
        <v>101</v>
      </c>
      <c r="V151" s="98">
        <f>AVERAGE(S151:S152)</f>
        <v>14.357142857142858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102</v>
      </c>
      <c r="G152" s="18"/>
      <c r="H152" s="98">
        <f>AVERAGE(J109:J144)</f>
        <v>17.25</v>
      </c>
      <c r="I152" s="18"/>
      <c r="J152" s="18"/>
      <c r="K152" s="18"/>
      <c r="L152" s="34"/>
      <c r="M152" s="16"/>
      <c r="N152" s="18"/>
      <c r="O152" s="19"/>
      <c r="P152" s="19"/>
      <c r="Q152" s="20" t="s">
        <v>102</v>
      </c>
      <c r="R152" s="18"/>
      <c r="S152" s="98">
        <f>AVERAGE(U109:U144)</f>
        <v>16.678571428571427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119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132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133</v>
      </c>
      <c r="D158" s="8" t="s">
        <v>134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133</v>
      </c>
      <c r="O158" s="8" t="s">
        <v>135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27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 t="s">
        <v>136</v>
      </c>
      <c r="O160" s="19" t="s">
        <v>19</v>
      </c>
      <c r="P160" s="80">
        <v>1</v>
      </c>
      <c r="Q160" s="81" t="s">
        <v>137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23</v>
      </c>
      <c r="E161" s="80">
        <v>2</v>
      </c>
      <c r="F161" s="81" t="s">
        <v>48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23</v>
      </c>
      <c r="P161" s="80">
        <v>2</v>
      </c>
      <c r="Q161" s="81" t="s">
        <v>111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26</v>
      </c>
      <c r="E162" s="80">
        <v>3</v>
      </c>
      <c r="F162" s="81" t="s">
        <v>51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26</v>
      </c>
      <c r="P162" s="80">
        <v>3</v>
      </c>
      <c r="Q162" s="81" t="s">
        <v>51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29</v>
      </c>
      <c r="D163" s="17" t="s">
        <v>30</v>
      </c>
      <c r="E163" s="80" t="s">
        <v>20</v>
      </c>
      <c r="F163" s="3" t="s">
        <v>35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29</v>
      </c>
      <c r="O163" s="17" t="s">
        <v>30</v>
      </c>
      <c r="P163" s="80">
        <v>4</v>
      </c>
      <c r="Q163" s="3" t="s">
        <v>62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33</v>
      </c>
      <c r="E164" s="80">
        <v>5</v>
      </c>
      <c r="F164" s="81" t="s">
        <v>138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33</v>
      </c>
      <c r="P164" s="80">
        <v>5</v>
      </c>
      <c r="Q164" s="81" t="s">
        <v>35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D165" s="19" t="s">
        <v>36</v>
      </c>
      <c r="E165" s="80">
        <v>6</v>
      </c>
      <c r="F165" s="81" t="s">
        <v>51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36</v>
      </c>
      <c r="P165" s="80">
        <v>6</v>
      </c>
      <c r="Q165" s="81" t="s">
        <v>51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 t="s">
        <v>139</v>
      </c>
      <c r="D166" s="19" t="s">
        <v>39</v>
      </c>
      <c r="E166" s="19">
        <v>7</v>
      </c>
      <c r="F166" s="81" t="s">
        <v>90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39</v>
      </c>
      <c r="P166" s="19">
        <v>7</v>
      </c>
      <c r="Q166" s="81" t="s">
        <v>32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41</v>
      </c>
      <c r="E167" s="19" t="s">
        <v>20</v>
      </c>
      <c r="F167" s="81" t="s">
        <v>86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41</v>
      </c>
      <c r="P167" s="19">
        <v>8</v>
      </c>
      <c r="Q167" s="81" t="s">
        <v>86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43</v>
      </c>
      <c r="E168" s="8">
        <v>9</v>
      </c>
      <c r="F168" s="81" t="s">
        <v>62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43</v>
      </c>
      <c r="P168" s="8">
        <v>9</v>
      </c>
      <c r="Q168" s="81" t="s">
        <v>40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46</v>
      </c>
      <c r="D169" s="19" t="s">
        <v>47</v>
      </c>
      <c r="E169" s="15">
        <v>10</v>
      </c>
      <c r="F169" s="81" t="s">
        <v>37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46</v>
      </c>
      <c r="O169" s="19" t="s">
        <v>47</v>
      </c>
      <c r="P169" s="15">
        <v>10</v>
      </c>
      <c r="Q169" s="81" t="s">
        <v>37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50</v>
      </c>
      <c r="E170" s="21">
        <v>11</v>
      </c>
      <c r="F170" s="81" t="s">
        <v>51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50</v>
      </c>
      <c r="P170" s="21">
        <v>11</v>
      </c>
      <c r="Q170" s="81" t="s">
        <v>51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52</v>
      </c>
      <c r="E171" s="103">
        <v>12</v>
      </c>
      <c r="F171" s="104" t="s">
        <v>53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/>
      <c r="O171" s="102" t="s">
        <v>52</v>
      </c>
      <c r="P171" s="103">
        <v>12</v>
      </c>
      <c r="Q171" s="104" t="s">
        <v>28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56</v>
      </c>
      <c r="E172" s="19">
        <v>13</v>
      </c>
      <c r="F172" s="101" t="s">
        <v>31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57</v>
      </c>
      <c r="O172" s="21" t="s">
        <v>56</v>
      </c>
      <c r="P172" s="19" t="s">
        <v>20</v>
      </c>
      <c r="Q172" s="101" t="s">
        <v>90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/>
      <c r="D173" s="102" t="s">
        <v>60</v>
      </c>
      <c r="E173" s="21">
        <v>14</v>
      </c>
      <c r="F173" s="81" t="s">
        <v>75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 t="s">
        <v>59</v>
      </c>
      <c r="O173" s="102" t="s">
        <v>60</v>
      </c>
      <c r="P173" s="21">
        <v>14</v>
      </c>
      <c r="Q173" s="81" t="s">
        <v>75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64</v>
      </c>
      <c r="E174" s="103">
        <v>15</v>
      </c>
      <c r="F174" s="104" t="s">
        <v>51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64</v>
      </c>
      <c r="P174" s="103">
        <v>15</v>
      </c>
      <c r="Q174" s="104" t="s">
        <v>51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66</v>
      </c>
      <c r="E175" s="19">
        <v>16</v>
      </c>
      <c r="F175" s="74" t="s">
        <v>32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66</v>
      </c>
      <c r="P175" s="19">
        <v>16</v>
      </c>
      <c r="Q175" s="74" t="s">
        <v>81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140</v>
      </c>
      <c r="D176" s="19" t="s">
        <v>69</v>
      </c>
      <c r="E176" s="19">
        <v>17</v>
      </c>
      <c r="F176" s="74" t="s">
        <v>58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69</v>
      </c>
      <c r="P176" s="19">
        <v>17</v>
      </c>
      <c r="Q176" s="74" t="s">
        <v>58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71</v>
      </c>
      <c r="E177" s="19">
        <v>18</v>
      </c>
      <c r="F177" s="75" t="s">
        <v>28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71</v>
      </c>
      <c r="P177" s="19">
        <v>18</v>
      </c>
      <c r="Q177" s="75" t="s">
        <v>27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72</v>
      </c>
      <c r="E178" s="19">
        <v>19</v>
      </c>
      <c r="F178" s="106" t="s">
        <v>61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72</v>
      </c>
      <c r="P178" s="19">
        <v>19</v>
      </c>
      <c r="Q178" s="106" t="s">
        <v>68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23</v>
      </c>
      <c r="E179" s="19" t="s">
        <v>20</v>
      </c>
      <c r="F179" s="73" t="s">
        <v>22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 t="s">
        <v>73</v>
      </c>
      <c r="O179" s="19" t="s">
        <v>23</v>
      </c>
      <c r="P179" s="19">
        <v>20</v>
      </c>
      <c r="Q179" s="73" t="s">
        <v>48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128</v>
      </c>
      <c r="D180" s="19" t="s">
        <v>76</v>
      </c>
      <c r="E180" s="19">
        <v>21</v>
      </c>
      <c r="F180" s="76" t="s">
        <v>45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128</v>
      </c>
      <c r="O180" s="19" t="s">
        <v>76</v>
      </c>
      <c r="P180" s="19">
        <v>21</v>
      </c>
      <c r="Q180" s="76" t="s">
        <v>22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141</v>
      </c>
      <c r="D181" s="21" t="s">
        <v>78</v>
      </c>
      <c r="E181" s="19">
        <v>22</v>
      </c>
      <c r="F181" s="75" t="s">
        <v>81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141</v>
      </c>
      <c r="O181" s="21" t="s">
        <v>78</v>
      </c>
      <c r="P181" s="19">
        <v>22</v>
      </c>
      <c r="Q181" s="75" t="s">
        <v>67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79</v>
      </c>
      <c r="D182" s="102" t="s">
        <v>80</v>
      </c>
      <c r="E182" s="21">
        <v>23</v>
      </c>
      <c r="F182" s="107" t="s">
        <v>117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79</v>
      </c>
      <c r="O182" s="102" t="s">
        <v>80</v>
      </c>
      <c r="P182" s="21">
        <v>23</v>
      </c>
      <c r="Q182" s="107" t="s">
        <v>34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82</v>
      </c>
      <c r="D183" s="19" t="s">
        <v>83</v>
      </c>
      <c r="E183" s="103">
        <v>24</v>
      </c>
      <c r="F183" s="24" t="s">
        <v>67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83</v>
      </c>
      <c r="P183" s="103">
        <v>24</v>
      </c>
      <c r="Q183" s="24" t="s">
        <v>49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84</v>
      </c>
      <c r="D184" s="19" t="s">
        <v>85</v>
      </c>
      <c r="E184" s="19">
        <v>25</v>
      </c>
      <c r="F184" s="74" t="s">
        <v>51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84</v>
      </c>
      <c r="O184" s="19" t="s">
        <v>85</v>
      </c>
      <c r="P184" s="19">
        <v>25</v>
      </c>
      <c r="Q184" s="74" t="s">
        <v>51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 t="s">
        <v>40</v>
      </c>
      <c r="G185" s="18">
        <v>6</v>
      </c>
      <c r="H185" s="18"/>
      <c r="I185" s="18">
        <v>33</v>
      </c>
      <c r="J185" s="18">
        <v>14</v>
      </c>
      <c r="K185" s="98">
        <f t="shared" si="11"/>
        <v>23.5</v>
      </c>
      <c r="L185" s="34"/>
      <c r="M185" s="97">
        <v>43</v>
      </c>
      <c r="N185" s="3" t="s">
        <v>87</v>
      </c>
      <c r="O185" s="19" t="s">
        <v>19</v>
      </c>
      <c r="P185" s="19">
        <v>26</v>
      </c>
      <c r="Q185" s="74" t="s">
        <v>88</v>
      </c>
      <c r="R185" s="18">
        <v>47</v>
      </c>
      <c r="S185" s="18"/>
      <c r="T185" s="18">
        <v>31</v>
      </c>
      <c r="U185" s="18">
        <v>5</v>
      </c>
      <c r="V185" s="98">
        <f t="shared" si="12"/>
        <v>18</v>
      </c>
    </row>
    <row r="186" spans="1:22" s="3" customFormat="1" ht="12.75" customHeight="1">
      <c r="B186" s="97">
        <v>45</v>
      </c>
      <c r="C186" s="81"/>
      <c r="D186" s="19" t="s">
        <v>36</v>
      </c>
      <c r="E186" s="19">
        <v>27</v>
      </c>
      <c r="F186" s="75" t="s">
        <v>51</v>
      </c>
      <c r="G186" s="18"/>
      <c r="H186" s="18"/>
      <c r="I186" s="18">
        <v>4</v>
      </c>
      <c r="J186" s="18">
        <v>38</v>
      </c>
      <c r="K186" s="98">
        <f t="shared" si="11"/>
        <v>21</v>
      </c>
      <c r="L186" s="34"/>
      <c r="M186" s="97">
        <v>45</v>
      </c>
      <c r="N186" s="81"/>
      <c r="O186" s="19" t="s">
        <v>36</v>
      </c>
      <c r="P186" s="19">
        <v>27</v>
      </c>
      <c r="Q186" s="75" t="s">
        <v>51</v>
      </c>
      <c r="R186" s="18"/>
      <c r="S186" s="18"/>
      <c r="T186" s="18">
        <v>5</v>
      </c>
      <c r="U186" s="18">
        <v>38</v>
      </c>
      <c r="V186" s="98">
        <f t="shared" si="12"/>
        <v>21.5</v>
      </c>
    </row>
    <row r="187" spans="1:22" s="3" customFormat="1" ht="12.75" customHeight="1">
      <c r="B187" s="97">
        <v>47</v>
      </c>
      <c r="C187" s="81" t="s">
        <v>91</v>
      </c>
      <c r="D187" s="19" t="s">
        <v>92</v>
      </c>
      <c r="E187" s="19">
        <v>28</v>
      </c>
      <c r="F187" s="75" t="s">
        <v>65</v>
      </c>
      <c r="G187" s="18">
        <v>17</v>
      </c>
      <c r="H187" s="18"/>
      <c r="I187" s="18">
        <v>35</v>
      </c>
      <c r="J187" s="18">
        <v>27</v>
      </c>
      <c r="K187" s="98">
        <f t="shared" si="11"/>
        <v>31</v>
      </c>
      <c r="L187" s="34"/>
      <c r="M187" s="97">
        <v>47</v>
      </c>
      <c r="N187" s="81"/>
      <c r="O187" s="19" t="s">
        <v>92</v>
      </c>
      <c r="P187" s="19">
        <v>28</v>
      </c>
      <c r="Q187" s="75" t="s">
        <v>74</v>
      </c>
      <c r="R187" s="18">
        <v>12</v>
      </c>
      <c r="S187" s="18"/>
      <c r="T187" s="18">
        <v>1</v>
      </c>
      <c r="U187" s="18">
        <v>35</v>
      </c>
      <c r="V187" s="98">
        <f t="shared" si="12"/>
        <v>18</v>
      </c>
    </row>
    <row r="188" spans="1:22" s="3" customFormat="1" ht="12.75" customHeight="1">
      <c r="B188" s="97">
        <v>48</v>
      </c>
      <c r="D188" s="19" t="s">
        <v>41</v>
      </c>
      <c r="E188" s="19">
        <v>29</v>
      </c>
      <c r="F188" s="74"/>
      <c r="G188" s="18"/>
      <c r="H188" s="18"/>
      <c r="I188" s="18"/>
      <c r="J188" s="18"/>
      <c r="K188" s="98">
        <f t="shared" si="11"/>
        <v>0</v>
      </c>
      <c r="L188" s="34"/>
      <c r="M188" s="97">
        <v>48</v>
      </c>
      <c r="O188" s="19" t="s">
        <v>41</v>
      </c>
      <c r="P188" s="19">
        <v>29</v>
      </c>
      <c r="Q188" s="74"/>
      <c r="R188" s="18"/>
      <c r="S188" s="18"/>
      <c r="T188" s="18"/>
      <c r="U188" s="18"/>
      <c r="V188" s="98">
        <f t="shared" si="12"/>
        <v>0</v>
      </c>
    </row>
    <row r="189" spans="1:22" s="3" customFormat="1" ht="12.75" customHeight="1">
      <c r="B189" s="97">
        <v>51</v>
      </c>
      <c r="C189" s="81" t="s">
        <v>94</v>
      </c>
      <c r="D189" s="19" t="s">
        <v>43</v>
      </c>
      <c r="E189" s="19">
        <v>30</v>
      </c>
      <c r="F189" s="77"/>
      <c r="G189" s="25"/>
      <c r="H189" s="18"/>
      <c r="I189" s="18"/>
      <c r="J189" s="18"/>
      <c r="K189" s="23">
        <f>(J189+I189)*0.5</f>
        <v>0</v>
      </c>
      <c r="L189" s="34"/>
      <c r="M189" s="97">
        <v>51</v>
      </c>
      <c r="N189" s="81" t="s">
        <v>94</v>
      </c>
      <c r="O189" s="19" t="s">
        <v>43</v>
      </c>
      <c r="P189" s="19">
        <v>30</v>
      </c>
      <c r="Q189" s="77"/>
      <c r="R189" s="25"/>
      <c r="S189" s="18"/>
      <c r="T189" s="18"/>
      <c r="U189" s="18"/>
      <c r="V189" s="23">
        <f>(U189+T189)*0.5</f>
        <v>0</v>
      </c>
    </row>
    <row r="190" spans="1:22" s="3" customFormat="1" ht="12.75" customHeight="1">
      <c r="B190" s="97">
        <v>54</v>
      </c>
      <c r="C190" s="81"/>
      <c r="D190" s="19" t="s">
        <v>33</v>
      </c>
      <c r="E190" s="19">
        <v>31</v>
      </c>
      <c r="F190" s="78"/>
      <c r="G190" s="18"/>
      <c r="H190" s="18"/>
      <c r="I190" s="18"/>
      <c r="J190" s="18"/>
      <c r="K190" s="98">
        <f t="shared" ref="K190:K195" si="13">(J190+I190)*0.5</f>
        <v>0</v>
      </c>
      <c r="L190" s="34"/>
      <c r="M190" s="97">
        <v>54</v>
      </c>
      <c r="N190" s="81"/>
      <c r="O190" s="19" t="s">
        <v>33</v>
      </c>
      <c r="P190" s="19">
        <v>31</v>
      </c>
      <c r="Q190" s="78"/>
      <c r="R190" s="18"/>
      <c r="S190" s="18"/>
      <c r="T190" s="18"/>
      <c r="U190" s="18"/>
      <c r="V190" s="98">
        <f t="shared" ref="V190:V195" si="14">(U190+T190)*0.5</f>
        <v>0</v>
      </c>
    </row>
    <row r="191" spans="1:22" s="3" customFormat="1" ht="12.75" customHeight="1">
      <c r="B191" s="97">
        <v>60</v>
      </c>
      <c r="C191" s="3" t="s">
        <v>95</v>
      </c>
      <c r="D191" s="19" t="s">
        <v>56</v>
      </c>
      <c r="E191" s="19">
        <v>32</v>
      </c>
      <c r="F191" s="76"/>
      <c r="G191" s="18"/>
      <c r="H191" s="18"/>
      <c r="I191" s="18"/>
      <c r="J191" s="18"/>
      <c r="K191" s="98">
        <f t="shared" si="13"/>
        <v>0</v>
      </c>
      <c r="L191" s="34"/>
      <c r="M191" s="97">
        <v>60</v>
      </c>
      <c r="N191" s="3" t="s">
        <v>95</v>
      </c>
      <c r="O191" s="19" t="s">
        <v>56</v>
      </c>
      <c r="P191" s="19">
        <v>32</v>
      </c>
      <c r="Q191" s="76"/>
      <c r="R191" s="18"/>
      <c r="S191" s="18"/>
      <c r="T191" s="18"/>
      <c r="U191" s="18"/>
      <c r="V191" s="98">
        <f t="shared" si="14"/>
        <v>0</v>
      </c>
    </row>
    <row r="192" spans="1:22" s="3" customFormat="1" ht="12.75" customHeight="1">
      <c r="B192" s="97">
        <v>71</v>
      </c>
      <c r="D192" s="19" t="s">
        <v>30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30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C193" s="3" t="s">
        <v>142</v>
      </c>
      <c r="D193" s="19" t="s">
        <v>47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47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97</v>
      </c>
      <c r="D194" s="19" t="s">
        <v>39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39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98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98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100</v>
      </c>
      <c r="G202" s="18"/>
      <c r="H202" s="98">
        <f>AVERAGE(I160:I195)</f>
        <v>12.035714285714286</v>
      </c>
      <c r="I202" s="18"/>
      <c r="J202" s="18" t="s">
        <v>101</v>
      </c>
      <c r="K202" s="98">
        <f>AVERAGE(H202:H203)</f>
        <v>15.589285714285715</v>
      </c>
      <c r="L202" s="31"/>
      <c r="M202" s="110"/>
      <c r="N202" s="106"/>
      <c r="O202" s="111"/>
      <c r="P202" s="111"/>
      <c r="Q202" s="79" t="s">
        <v>100</v>
      </c>
      <c r="R202" s="18"/>
      <c r="S202" s="98">
        <f>AVERAGE(T160:T195)</f>
        <v>16.214285714285715</v>
      </c>
      <c r="T202" s="18"/>
      <c r="U202" s="18" t="s">
        <v>101</v>
      </c>
      <c r="V202" s="98">
        <f>AVERAGE(S202:S203)</f>
        <v>17.857142857142858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102</v>
      </c>
      <c r="G203" s="18"/>
      <c r="H203" s="98">
        <f>AVERAGE(J160:J195)</f>
        <v>19.142857142857142</v>
      </c>
      <c r="I203" s="18"/>
      <c r="J203" s="18"/>
      <c r="K203" s="18"/>
      <c r="L203" s="34"/>
      <c r="M203" s="16"/>
      <c r="N203" s="18"/>
      <c r="O203" s="19"/>
      <c r="P203" s="19"/>
      <c r="Q203" s="20" t="s">
        <v>102</v>
      </c>
      <c r="R203" s="18"/>
      <c r="S203" s="98">
        <f>AVERAGE(U160:U195)</f>
        <v>19.5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103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143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133</v>
      </c>
      <c r="D209" s="8" t="s">
        <v>144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145</v>
      </c>
      <c r="O209" s="8" t="s">
        <v>146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48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37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23</v>
      </c>
      <c r="E212" s="80">
        <v>2</v>
      </c>
      <c r="F212" s="81" t="s">
        <v>44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/>
      <c r="O212" s="19" t="s">
        <v>23</v>
      </c>
      <c r="P212" s="80">
        <v>2</v>
      </c>
      <c r="Q212" s="81" t="s">
        <v>27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26</v>
      </c>
      <c r="E213" s="80">
        <v>3</v>
      </c>
      <c r="F213" s="81" t="s">
        <v>28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122</v>
      </c>
      <c r="O213" s="19" t="s">
        <v>26</v>
      </c>
      <c r="P213" s="80">
        <v>3</v>
      </c>
      <c r="Q213" s="81" t="s">
        <v>86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29</v>
      </c>
      <c r="D214" s="17" t="s">
        <v>30</v>
      </c>
      <c r="E214" s="80">
        <v>4</v>
      </c>
      <c r="F214" s="3" t="s">
        <v>34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29</v>
      </c>
      <c r="O214" s="17" t="s">
        <v>30</v>
      </c>
      <c r="P214" s="80">
        <v>4</v>
      </c>
      <c r="Q214" s="3" t="s">
        <v>68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 t="s">
        <v>124</v>
      </c>
      <c r="D215" s="19" t="s">
        <v>33</v>
      </c>
      <c r="E215" s="80">
        <v>5</v>
      </c>
      <c r="F215" s="81" t="s">
        <v>35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33</v>
      </c>
      <c r="P215" s="80">
        <v>5</v>
      </c>
      <c r="Q215" s="81" t="s">
        <v>114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36</v>
      </c>
      <c r="E216" s="80">
        <v>6</v>
      </c>
      <c r="F216" s="81" t="s">
        <v>147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36</v>
      </c>
      <c r="P216" s="80">
        <v>6</v>
      </c>
      <c r="Q216" s="81" t="s">
        <v>51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39</v>
      </c>
      <c r="E217" s="19">
        <v>7</v>
      </c>
      <c r="F217" s="81" t="s">
        <v>86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39</v>
      </c>
      <c r="P217" s="19">
        <v>7</v>
      </c>
      <c r="Q217" s="81" t="s">
        <v>53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41</v>
      </c>
      <c r="E218" s="19">
        <v>8</v>
      </c>
      <c r="F218" s="81" t="s">
        <v>90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41</v>
      </c>
      <c r="P218" s="19">
        <v>8</v>
      </c>
      <c r="Q218" s="81" t="s">
        <v>40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/>
      <c r="D219" s="19" t="s">
        <v>43</v>
      </c>
      <c r="E219" s="8">
        <v>9</v>
      </c>
      <c r="F219" s="81" t="s">
        <v>67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 t="s">
        <v>109</v>
      </c>
      <c r="O219" s="19" t="s">
        <v>43</v>
      </c>
      <c r="P219" s="8">
        <v>9</v>
      </c>
      <c r="Q219" s="81" t="s">
        <v>77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46</v>
      </c>
      <c r="D220" s="19" t="s">
        <v>47</v>
      </c>
      <c r="E220" s="15">
        <v>10</v>
      </c>
      <c r="F220" s="81" t="s">
        <v>37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 t="s">
        <v>46</v>
      </c>
      <c r="O220" s="19" t="s">
        <v>47</v>
      </c>
      <c r="P220" s="15">
        <v>10</v>
      </c>
      <c r="Q220" s="81" t="s">
        <v>61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50</v>
      </c>
      <c r="E221" s="21">
        <v>11</v>
      </c>
      <c r="F221" s="81" t="s">
        <v>147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 t="s">
        <v>112</v>
      </c>
      <c r="O221" s="21" t="s">
        <v>50</v>
      </c>
      <c r="P221" s="21">
        <v>11</v>
      </c>
      <c r="Q221" s="81" t="s">
        <v>49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52</v>
      </c>
      <c r="E222" s="103">
        <v>12</v>
      </c>
      <c r="F222" s="104" t="s">
        <v>58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54</v>
      </c>
      <c r="O222" s="102" t="s">
        <v>52</v>
      </c>
      <c r="P222" s="103">
        <v>12</v>
      </c>
      <c r="Q222" s="104" t="s">
        <v>28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57</v>
      </c>
      <c r="D223" s="21" t="s">
        <v>56</v>
      </c>
      <c r="E223" s="19">
        <v>13</v>
      </c>
      <c r="F223" s="101" t="s">
        <v>31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56</v>
      </c>
      <c r="P223" s="19">
        <v>13</v>
      </c>
      <c r="Q223" s="101" t="s">
        <v>130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60</v>
      </c>
      <c r="E224" s="21">
        <v>14</v>
      </c>
      <c r="F224" s="81" t="s">
        <v>75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60</v>
      </c>
      <c r="P224" s="21">
        <v>14</v>
      </c>
      <c r="Q224" s="81" t="s">
        <v>34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64</v>
      </c>
      <c r="E225" s="103">
        <v>15</v>
      </c>
      <c r="F225" s="104" t="s">
        <v>51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63</v>
      </c>
      <c r="O225" s="19" t="s">
        <v>64</v>
      </c>
      <c r="P225" s="103">
        <v>15</v>
      </c>
      <c r="Q225" s="104" t="s">
        <v>51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66</v>
      </c>
      <c r="E226" s="19">
        <v>16</v>
      </c>
      <c r="F226" s="74" t="s">
        <v>70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O226" s="19" t="s">
        <v>66</v>
      </c>
      <c r="P226" s="19">
        <v>16</v>
      </c>
      <c r="Q226" s="74" t="s">
        <v>111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69</v>
      </c>
      <c r="E227" s="19">
        <v>17</v>
      </c>
      <c r="F227" s="74" t="s">
        <v>27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69</v>
      </c>
      <c r="P227" s="19">
        <v>17</v>
      </c>
      <c r="Q227" s="74" t="s">
        <v>117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71</v>
      </c>
      <c r="E228" s="19">
        <v>18</v>
      </c>
      <c r="F228" s="75" t="s">
        <v>68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71</v>
      </c>
      <c r="P228" s="19">
        <v>18</v>
      </c>
      <c r="Q228" s="75" t="s">
        <v>31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72</v>
      </c>
      <c r="E229" s="19">
        <v>19</v>
      </c>
      <c r="F229" s="106" t="s">
        <v>40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72</v>
      </c>
      <c r="P229" s="19">
        <v>19</v>
      </c>
      <c r="Q229" s="106" t="s">
        <v>65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23</v>
      </c>
      <c r="E230" s="19">
        <v>20</v>
      </c>
      <c r="F230" s="73" t="s">
        <v>49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23</v>
      </c>
      <c r="P230" s="19">
        <v>20</v>
      </c>
      <c r="Q230" s="73" t="s">
        <v>22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76</v>
      </c>
      <c r="E231" s="19" t="s">
        <v>20</v>
      </c>
      <c r="F231" s="76" t="s">
        <v>22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128</v>
      </c>
      <c r="O231" s="19" t="s">
        <v>76</v>
      </c>
      <c r="P231" s="19">
        <v>21</v>
      </c>
      <c r="Q231" s="76" t="s">
        <v>42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141</v>
      </c>
      <c r="D232" s="21" t="s">
        <v>78</v>
      </c>
      <c r="E232" s="19">
        <v>22</v>
      </c>
      <c r="F232" s="75" t="s">
        <v>65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78</v>
      </c>
      <c r="P232" s="19">
        <v>22</v>
      </c>
      <c r="Q232" s="75" t="s">
        <v>67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79</v>
      </c>
      <c r="D233" s="102" t="s">
        <v>80</v>
      </c>
      <c r="E233" s="21">
        <v>23</v>
      </c>
      <c r="F233" s="107" t="s">
        <v>81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80</v>
      </c>
      <c r="P233" s="21">
        <v>23</v>
      </c>
      <c r="Q233" s="107" t="s">
        <v>45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 t="s">
        <v>82</v>
      </c>
      <c r="D234" s="19" t="s">
        <v>83</v>
      </c>
      <c r="E234" s="103">
        <v>24</v>
      </c>
      <c r="F234" s="24" t="s">
        <v>74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83</v>
      </c>
      <c r="P234" s="103">
        <v>24</v>
      </c>
      <c r="Q234" s="24" t="s">
        <v>51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84</v>
      </c>
      <c r="D235" s="19" t="s">
        <v>85</v>
      </c>
      <c r="E235" s="19">
        <v>25</v>
      </c>
      <c r="F235" s="74" t="s">
        <v>51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85</v>
      </c>
      <c r="P235" s="19">
        <v>25</v>
      </c>
      <c r="Q235" s="74" t="s">
        <v>62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D236" s="19" t="s">
        <v>19</v>
      </c>
      <c r="E236" s="19">
        <v>26</v>
      </c>
      <c r="F236" s="74" t="s">
        <v>61</v>
      </c>
      <c r="G236" s="18">
        <v>43</v>
      </c>
      <c r="H236" s="18"/>
      <c r="I236" s="18">
        <v>22</v>
      </c>
      <c r="J236" s="18">
        <v>39</v>
      </c>
      <c r="K236" s="98">
        <f t="shared" si="15"/>
        <v>30.5</v>
      </c>
      <c r="L236" s="34"/>
      <c r="M236" s="97">
        <v>43</v>
      </c>
      <c r="O236" s="19" t="s">
        <v>19</v>
      </c>
      <c r="P236" s="19">
        <v>26</v>
      </c>
      <c r="Q236" s="74" t="s">
        <v>48</v>
      </c>
      <c r="R236" s="18">
        <v>2</v>
      </c>
      <c r="S236" s="18"/>
      <c r="T236" s="18">
        <v>25</v>
      </c>
      <c r="U236" s="18">
        <v>6</v>
      </c>
      <c r="V236" s="98">
        <f t="shared" si="16"/>
        <v>15.5</v>
      </c>
    </row>
    <row r="237" spans="1:22" s="3" customFormat="1" ht="12.75" customHeight="1">
      <c r="B237" s="97">
        <v>45</v>
      </c>
      <c r="C237" s="81" t="s">
        <v>89</v>
      </c>
      <c r="D237" s="19" t="s">
        <v>36</v>
      </c>
      <c r="E237" s="19">
        <v>27</v>
      </c>
      <c r="F237" s="75" t="s">
        <v>51</v>
      </c>
      <c r="G237" s="18"/>
      <c r="H237" s="18"/>
      <c r="I237" s="18">
        <v>37</v>
      </c>
      <c r="J237" s="18">
        <v>38</v>
      </c>
      <c r="K237" s="98">
        <f t="shared" si="15"/>
        <v>37.5</v>
      </c>
      <c r="L237" s="34"/>
      <c r="M237" s="97">
        <v>45</v>
      </c>
      <c r="N237" s="81"/>
      <c r="O237" s="19" t="s">
        <v>36</v>
      </c>
      <c r="P237" s="19">
        <v>27</v>
      </c>
      <c r="Q237" s="75" t="s">
        <v>44</v>
      </c>
      <c r="R237" s="18">
        <v>60</v>
      </c>
      <c r="S237" s="18"/>
      <c r="T237" s="18">
        <v>34</v>
      </c>
      <c r="U237" s="18">
        <v>10</v>
      </c>
      <c r="V237" s="98">
        <f t="shared" si="16"/>
        <v>22</v>
      </c>
    </row>
    <row r="238" spans="1:22" s="3" customFormat="1" ht="12.75" customHeight="1">
      <c r="B238" s="97">
        <v>47</v>
      </c>
      <c r="C238" s="81" t="s">
        <v>91</v>
      </c>
      <c r="D238" s="19" t="s">
        <v>92</v>
      </c>
      <c r="E238" s="19">
        <v>28</v>
      </c>
      <c r="F238" s="75" t="s">
        <v>32</v>
      </c>
      <c r="G238" s="18">
        <v>9</v>
      </c>
      <c r="H238" s="18"/>
      <c r="I238" s="18">
        <v>4</v>
      </c>
      <c r="J238" s="18">
        <v>31</v>
      </c>
      <c r="K238" s="98">
        <f t="shared" si="15"/>
        <v>17.5</v>
      </c>
      <c r="L238" s="34"/>
      <c r="M238" s="97">
        <v>47</v>
      </c>
      <c r="N238" s="81" t="s">
        <v>91</v>
      </c>
      <c r="O238" s="19" t="s">
        <v>92</v>
      </c>
      <c r="P238" s="19">
        <v>28</v>
      </c>
      <c r="Q238" s="75" t="s">
        <v>35</v>
      </c>
      <c r="R238" s="18">
        <v>20</v>
      </c>
      <c r="S238" s="18"/>
      <c r="T238" s="18">
        <v>7</v>
      </c>
      <c r="U238" s="18">
        <v>19</v>
      </c>
      <c r="V238" s="98">
        <f t="shared" si="16"/>
        <v>13</v>
      </c>
    </row>
    <row r="239" spans="1:22" s="3" customFormat="1" ht="12.75" customHeight="1">
      <c r="B239" s="97">
        <v>48</v>
      </c>
      <c r="D239" s="19" t="s">
        <v>41</v>
      </c>
      <c r="E239" s="19">
        <v>29</v>
      </c>
      <c r="F239" s="74"/>
      <c r="G239" s="18"/>
      <c r="H239" s="18"/>
      <c r="I239" s="18"/>
      <c r="J239" s="18"/>
      <c r="K239" s="98">
        <f t="shared" si="15"/>
        <v>0</v>
      </c>
      <c r="L239" s="34"/>
      <c r="M239" s="97">
        <v>48</v>
      </c>
      <c r="O239" s="19" t="s">
        <v>41</v>
      </c>
      <c r="P239" s="19">
        <v>29</v>
      </c>
      <c r="Q239" s="74"/>
      <c r="R239" s="18"/>
      <c r="S239" s="18"/>
      <c r="T239" s="18"/>
      <c r="U239" s="18"/>
      <c r="V239" s="98">
        <f t="shared" si="16"/>
        <v>0</v>
      </c>
    </row>
    <row r="240" spans="1:22" s="3" customFormat="1" ht="12.75" customHeight="1">
      <c r="B240" s="97">
        <v>51</v>
      </c>
      <c r="C240" s="81" t="s">
        <v>94</v>
      </c>
      <c r="D240" s="19" t="s">
        <v>43</v>
      </c>
      <c r="E240" s="19">
        <v>30</v>
      </c>
      <c r="F240" s="77"/>
      <c r="G240" s="25"/>
      <c r="H240" s="18"/>
      <c r="I240" s="18"/>
      <c r="J240" s="18"/>
      <c r="K240" s="23">
        <f>(J240+I240)*0.5</f>
        <v>0</v>
      </c>
      <c r="L240" s="34"/>
      <c r="M240" s="97">
        <v>51</v>
      </c>
      <c r="N240" s="81"/>
      <c r="O240" s="19" t="s">
        <v>43</v>
      </c>
      <c r="P240" s="19">
        <v>30</v>
      </c>
      <c r="Q240" s="77"/>
      <c r="R240" s="25"/>
      <c r="S240" s="18"/>
      <c r="T240" s="18"/>
      <c r="U240" s="18"/>
      <c r="V240" s="23">
        <f>(U240+T240)*0.5</f>
        <v>0</v>
      </c>
    </row>
    <row r="241" spans="1:22" s="3" customFormat="1" ht="12.75" customHeight="1">
      <c r="B241" s="97">
        <v>54</v>
      </c>
      <c r="C241" s="81"/>
      <c r="D241" s="19" t="s">
        <v>33</v>
      </c>
      <c r="E241" s="19">
        <v>31</v>
      </c>
      <c r="F241" s="78"/>
      <c r="G241" s="18"/>
      <c r="H241" s="18"/>
      <c r="I241" s="18"/>
      <c r="J241" s="18"/>
      <c r="K241" s="98">
        <f t="shared" ref="K241:K246" si="17">(J241+I241)*0.5</f>
        <v>0</v>
      </c>
      <c r="L241" s="34"/>
      <c r="M241" s="97">
        <v>54</v>
      </c>
      <c r="N241" s="81"/>
      <c r="O241" s="19" t="s">
        <v>33</v>
      </c>
      <c r="P241" s="19">
        <v>31</v>
      </c>
      <c r="Q241" s="78"/>
      <c r="R241" s="18"/>
      <c r="S241" s="18"/>
      <c r="T241" s="18"/>
      <c r="U241" s="18"/>
      <c r="V241" s="98">
        <f t="shared" ref="V241:V246" si="18">(U241+T241)*0.5</f>
        <v>0</v>
      </c>
    </row>
    <row r="242" spans="1:22" s="3" customFormat="1" ht="12.75" customHeight="1">
      <c r="B242" s="97">
        <v>60</v>
      </c>
      <c r="D242" s="19" t="s">
        <v>56</v>
      </c>
      <c r="E242" s="19">
        <v>32</v>
      </c>
      <c r="F242" s="76"/>
      <c r="G242" s="18"/>
      <c r="H242" s="18"/>
      <c r="I242" s="18"/>
      <c r="J242" s="18"/>
      <c r="K242" s="98">
        <f t="shared" si="17"/>
        <v>0</v>
      </c>
      <c r="L242" s="34"/>
      <c r="M242" s="97">
        <v>60</v>
      </c>
      <c r="O242" s="19" t="s">
        <v>56</v>
      </c>
      <c r="P242" s="19">
        <v>32</v>
      </c>
      <c r="Q242" s="76"/>
      <c r="R242" s="18"/>
      <c r="S242" s="18"/>
      <c r="T242" s="18"/>
      <c r="U242" s="18"/>
      <c r="V242" s="98">
        <f t="shared" si="18"/>
        <v>0</v>
      </c>
    </row>
    <row r="243" spans="1:22" s="3" customFormat="1" ht="12.75" customHeight="1">
      <c r="B243" s="97">
        <v>71</v>
      </c>
      <c r="D243" s="19" t="s">
        <v>30</v>
      </c>
      <c r="E243" s="19">
        <v>33</v>
      </c>
      <c r="F243" s="74"/>
      <c r="G243" s="18"/>
      <c r="H243" s="18"/>
      <c r="I243" s="18"/>
      <c r="J243" s="18"/>
      <c r="K243" s="98">
        <f t="shared" si="17"/>
        <v>0</v>
      </c>
      <c r="L243" s="34"/>
      <c r="M243" s="97">
        <v>71</v>
      </c>
      <c r="O243" s="19" t="s">
        <v>30</v>
      </c>
      <c r="P243" s="19">
        <v>33</v>
      </c>
      <c r="Q243" s="74"/>
      <c r="R243" s="18"/>
      <c r="S243" s="18"/>
      <c r="T243" s="18"/>
      <c r="U243" s="18"/>
      <c r="V243" s="98">
        <f t="shared" si="18"/>
        <v>0</v>
      </c>
    </row>
    <row r="244" spans="1:22" s="3" customFormat="1" ht="12.75" customHeight="1">
      <c r="B244" s="97">
        <v>77</v>
      </c>
      <c r="D244" s="19" t="s">
        <v>47</v>
      </c>
      <c r="E244" s="19">
        <v>34</v>
      </c>
      <c r="F244" s="74"/>
      <c r="G244" s="18"/>
      <c r="H244" s="18"/>
      <c r="I244" s="18"/>
      <c r="J244" s="18"/>
      <c r="K244" s="98">
        <f t="shared" si="17"/>
        <v>0</v>
      </c>
      <c r="L244" s="34"/>
      <c r="M244" s="97">
        <v>77</v>
      </c>
      <c r="O244" s="19" t="s">
        <v>47</v>
      </c>
      <c r="P244" s="19">
        <v>34</v>
      </c>
      <c r="Q244" s="74"/>
      <c r="R244" s="18"/>
      <c r="S244" s="18"/>
      <c r="T244" s="18"/>
      <c r="U244" s="18"/>
      <c r="V244" s="98">
        <f t="shared" si="18"/>
        <v>0</v>
      </c>
    </row>
    <row r="245" spans="1:22" s="3" customFormat="1" ht="12.75" customHeight="1">
      <c r="B245" s="97">
        <v>84</v>
      </c>
      <c r="C245" s="81" t="s">
        <v>97</v>
      </c>
      <c r="D245" s="19" t="s">
        <v>39</v>
      </c>
      <c r="E245" s="19">
        <v>35</v>
      </c>
      <c r="F245" s="74"/>
      <c r="G245" s="18"/>
      <c r="H245" s="18"/>
      <c r="I245" s="18"/>
      <c r="J245" s="18"/>
      <c r="K245" s="98">
        <f t="shared" si="17"/>
        <v>0</v>
      </c>
      <c r="L245" s="34"/>
      <c r="M245" s="97">
        <v>84</v>
      </c>
      <c r="N245" s="81" t="s">
        <v>97</v>
      </c>
      <c r="O245" s="19" t="s">
        <v>39</v>
      </c>
      <c r="P245" s="19">
        <v>35</v>
      </c>
      <c r="Q245" s="74"/>
      <c r="R245" s="18"/>
      <c r="S245" s="18"/>
      <c r="T245" s="18"/>
      <c r="U245" s="18"/>
      <c r="V245" s="98">
        <f t="shared" si="18"/>
        <v>0</v>
      </c>
    </row>
    <row r="246" spans="1:22" s="3" customFormat="1" ht="12.75" customHeight="1">
      <c r="B246" s="97">
        <v>88</v>
      </c>
      <c r="C246" s="81"/>
      <c r="D246" s="19" t="s">
        <v>98</v>
      </c>
      <c r="E246" s="19">
        <v>36</v>
      </c>
      <c r="F246" s="73"/>
      <c r="G246" s="18"/>
      <c r="H246" s="18"/>
      <c r="I246" s="18"/>
      <c r="J246" s="18"/>
      <c r="K246" s="98">
        <f t="shared" si="17"/>
        <v>0</v>
      </c>
      <c r="L246" s="34"/>
      <c r="M246" s="97">
        <v>88</v>
      </c>
      <c r="N246" s="81"/>
      <c r="O246" s="19" t="s">
        <v>98</v>
      </c>
      <c r="P246" s="19">
        <v>36</v>
      </c>
      <c r="Q246" s="73"/>
      <c r="R246" s="18"/>
      <c r="S246" s="18"/>
      <c r="T246" s="18"/>
      <c r="U246" s="18"/>
      <c r="V246" s="98">
        <f t="shared" si="18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100</v>
      </c>
      <c r="G253" s="18"/>
      <c r="H253" s="98">
        <f>AVERAGE(I211:I246)</f>
        <v>16.428571428571427</v>
      </c>
      <c r="I253" s="18"/>
      <c r="J253" s="18" t="s">
        <v>101</v>
      </c>
      <c r="K253" s="98">
        <f>AVERAGE(H253:H254)</f>
        <v>18.892857142857142</v>
      </c>
      <c r="L253" s="31"/>
      <c r="M253" s="110"/>
      <c r="N253" s="106"/>
      <c r="O253" s="111"/>
      <c r="P253" s="111"/>
      <c r="Q253" s="79" t="s">
        <v>100</v>
      </c>
      <c r="R253" s="18"/>
      <c r="S253" s="98">
        <f>AVERAGE(T211:T246)</f>
        <v>27</v>
      </c>
      <c r="T253" s="18"/>
      <c r="U253" s="18" t="s">
        <v>101</v>
      </c>
      <c r="V253" s="98">
        <f>AVERAGE(S253:S254)</f>
        <v>23.678571428571431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102</v>
      </c>
      <c r="G254" s="18"/>
      <c r="H254" s="98">
        <f>AVERAGE(J211:J246)</f>
        <v>21.357142857142858</v>
      </c>
      <c r="I254" s="18"/>
      <c r="J254" s="18"/>
      <c r="K254" s="18"/>
      <c r="L254" s="34"/>
      <c r="M254" s="16"/>
      <c r="N254" s="18"/>
      <c r="O254" s="19"/>
      <c r="P254" s="19"/>
      <c r="Q254" s="20" t="s">
        <v>102</v>
      </c>
      <c r="R254" s="18"/>
      <c r="S254" s="98">
        <f>AVERAGE(U211:U246)</f>
        <v>20.357142857142858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119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148</v>
      </c>
      <c r="D260" s="8" t="s">
        <v>149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148</v>
      </c>
      <c r="O260" s="8" t="s">
        <v>150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/>
      <c r="D262" s="19" t="s">
        <v>19</v>
      </c>
      <c r="E262" s="80">
        <v>1</v>
      </c>
      <c r="F262" s="81" t="s">
        <v>125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110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23</v>
      </c>
      <c r="E263" s="80">
        <v>2</v>
      </c>
      <c r="F263" s="81" t="s">
        <v>34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23</v>
      </c>
      <c r="P263" s="80">
        <v>2</v>
      </c>
      <c r="Q263" s="81" t="s">
        <v>44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122</v>
      </c>
      <c r="D264" s="19" t="s">
        <v>26</v>
      </c>
      <c r="E264" s="80">
        <v>3</v>
      </c>
      <c r="F264" s="81" t="s">
        <v>35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/>
      <c r="O264" s="19" t="s">
        <v>26</v>
      </c>
      <c r="P264" s="80">
        <v>3</v>
      </c>
      <c r="Q264" s="81" t="s">
        <v>62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30</v>
      </c>
      <c r="E265" s="80">
        <v>4</v>
      </c>
      <c r="F265" s="3" t="s">
        <v>126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30</v>
      </c>
      <c r="P265" s="80">
        <v>4</v>
      </c>
      <c r="Q265" s="3" t="s">
        <v>45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33</v>
      </c>
      <c r="E266" s="80">
        <v>5</v>
      </c>
      <c r="F266" s="81" t="s">
        <v>114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33</v>
      </c>
      <c r="P266" s="80">
        <v>5</v>
      </c>
      <c r="Q266" s="81" t="s">
        <v>37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36</v>
      </c>
      <c r="E267" s="80">
        <v>6</v>
      </c>
      <c r="F267" s="81" t="s">
        <v>40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36</v>
      </c>
      <c r="P267" s="80" t="s">
        <v>20</v>
      </c>
      <c r="Q267" s="81" t="s">
        <v>40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39</v>
      </c>
      <c r="E268" s="19">
        <v>7</v>
      </c>
      <c r="F268" s="81" t="s">
        <v>48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39</v>
      </c>
      <c r="P268" s="19">
        <v>7</v>
      </c>
      <c r="Q268" s="81" t="s">
        <v>48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41</v>
      </c>
      <c r="E269" s="19">
        <v>8</v>
      </c>
      <c r="F269" s="81" t="s">
        <v>65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41</v>
      </c>
      <c r="P269" s="19">
        <v>8</v>
      </c>
      <c r="Q269" s="81" t="s">
        <v>49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43</v>
      </c>
      <c r="E270" s="8">
        <v>9</v>
      </c>
      <c r="F270" s="81" t="s">
        <v>45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 t="s">
        <v>109</v>
      </c>
      <c r="O270" s="19" t="s">
        <v>43</v>
      </c>
      <c r="P270" s="8">
        <v>9</v>
      </c>
      <c r="Q270" s="81" t="s">
        <v>81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46</v>
      </c>
      <c r="D271" s="19" t="s">
        <v>47</v>
      </c>
      <c r="E271" s="15" t="s">
        <v>20</v>
      </c>
      <c r="F271" s="81" t="s">
        <v>88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 t="s">
        <v>46</v>
      </c>
      <c r="O271" s="19" t="s">
        <v>47</v>
      </c>
      <c r="P271" s="15">
        <v>10</v>
      </c>
      <c r="Q271" s="81" t="s">
        <v>88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50</v>
      </c>
      <c r="E272" s="21">
        <v>11</v>
      </c>
      <c r="F272" s="81" t="s">
        <v>68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50</v>
      </c>
      <c r="P272" s="21">
        <v>11</v>
      </c>
      <c r="Q272" s="81" t="s">
        <v>68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54</v>
      </c>
      <c r="D273" s="102" t="s">
        <v>52</v>
      </c>
      <c r="E273" s="103">
        <v>12</v>
      </c>
      <c r="F273" s="104" t="s">
        <v>129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52</v>
      </c>
      <c r="P273" s="103">
        <v>12</v>
      </c>
      <c r="Q273" s="104" t="s">
        <v>31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56</v>
      </c>
      <c r="E274" s="19">
        <v>13</v>
      </c>
      <c r="F274" s="101" t="s">
        <v>62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56</v>
      </c>
      <c r="P274" s="19">
        <v>13</v>
      </c>
      <c r="Q274" s="101" t="s">
        <v>90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60</v>
      </c>
      <c r="E275" s="21">
        <v>14</v>
      </c>
      <c r="F275" s="81" t="s">
        <v>70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60</v>
      </c>
      <c r="P275" s="21">
        <v>14</v>
      </c>
      <c r="Q275" s="81" t="s">
        <v>22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64</v>
      </c>
      <c r="E276" s="103">
        <v>15</v>
      </c>
      <c r="F276" s="104" t="s">
        <v>49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64</v>
      </c>
      <c r="P276" s="103">
        <v>15</v>
      </c>
      <c r="Q276" s="104" t="s">
        <v>61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66</v>
      </c>
      <c r="E277" s="19">
        <v>16</v>
      </c>
      <c r="F277" s="74" t="s">
        <v>81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66</v>
      </c>
      <c r="P277" s="19">
        <v>16</v>
      </c>
      <c r="Q277" s="74" t="s">
        <v>65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69</v>
      </c>
      <c r="E278" s="19">
        <v>17</v>
      </c>
      <c r="F278" s="74" t="s">
        <v>42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69</v>
      </c>
      <c r="P278" s="19">
        <v>17</v>
      </c>
      <c r="Q278" s="74" t="s">
        <v>86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71</v>
      </c>
      <c r="E279" s="19">
        <v>18</v>
      </c>
      <c r="F279" s="75" t="s">
        <v>58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71</v>
      </c>
      <c r="P279" s="19">
        <v>18</v>
      </c>
      <c r="Q279" s="75" t="s">
        <v>27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 t="s">
        <v>151</v>
      </c>
      <c r="D280" s="19" t="s">
        <v>72</v>
      </c>
      <c r="E280" s="19">
        <v>19</v>
      </c>
      <c r="F280" s="106" t="s">
        <v>90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72</v>
      </c>
      <c r="P280" s="19">
        <v>19</v>
      </c>
      <c r="Q280" s="106" t="s">
        <v>117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 t="s">
        <v>73</v>
      </c>
      <c r="D281" s="19" t="s">
        <v>23</v>
      </c>
      <c r="E281" s="19">
        <v>20</v>
      </c>
      <c r="F281" s="73" t="s">
        <v>22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23</v>
      </c>
      <c r="P281" s="19">
        <v>20</v>
      </c>
      <c r="Q281" s="73" t="s">
        <v>67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76</v>
      </c>
      <c r="E282" s="19">
        <v>21</v>
      </c>
      <c r="F282" s="76" t="s">
        <v>61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76</v>
      </c>
      <c r="P282" s="19">
        <v>21</v>
      </c>
      <c r="Q282" s="76" t="s">
        <v>35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78</v>
      </c>
      <c r="E283" s="19">
        <v>22</v>
      </c>
      <c r="F283" s="75" t="s">
        <v>110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/>
      <c r="O283" s="21" t="s">
        <v>78</v>
      </c>
      <c r="P283" s="19">
        <v>22</v>
      </c>
      <c r="Q283" s="75" t="s">
        <v>53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80</v>
      </c>
      <c r="E284" s="21">
        <v>23</v>
      </c>
      <c r="F284" s="107" t="s">
        <v>67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79</v>
      </c>
      <c r="O284" s="102" t="s">
        <v>80</v>
      </c>
      <c r="P284" s="21">
        <v>23</v>
      </c>
      <c r="Q284" s="107" t="s">
        <v>70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/>
      <c r="D285" s="19" t="s">
        <v>83</v>
      </c>
      <c r="E285" s="103">
        <v>24</v>
      </c>
      <c r="F285" s="24" t="s">
        <v>53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 t="s">
        <v>82</v>
      </c>
      <c r="O285" s="19" t="s">
        <v>83</v>
      </c>
      <c r="P285" s="103">
        <v>24</v>
      </c>
      <c r="Q285" s="24" t="s">
        <v>34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/>
      <c r="D286" s="19" t="s">
        <v>85</v>
      </c>
      <c r="E286" s="19">
        <v>25</v>
      </c>
      <c r="F286" s="74" t="s">
        <v>27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/>
      <c r="O286" s="19" t="s">
        <v>85</v>
      </c>
      <c r="P286" s="19">
        <v>25</v>
      </c>
      <c r="Q286" s="74" t="s">
        <v>129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 t="s">
        <v>31</v>
      </c>
      <c r="G287" s="18">
        <v>1</v>
      </c>
      <c r="H287" s="18"/>
      <c r="I287" s="18">
        <v>23</v>
      </c>
      <c r="J287" s="18">
        <v>24</v>
      </c>
      <c r="K287" s="98">
        <f t="shared" si="19"/>
        <v>23.5</v>
      </c>
      <c r="L287" s="34"/>
      <c r="M287" s="97">
        <v>43</v>
      </c>
      <c r="N287" s="3"/>
      <c r="O287" s="19" t="s">
        <v>19</v>
      </c>
      <c r="P287" s="19">
        <v>26</v>
      </c>
      <c r="Q287" s="74" t="s">
        <v>75</v>
      </c>
      <c r="R287" s="18">
        <v>3</v>
      </c>
      <c r="S287" s="18"/>
      <c r="T287" s="18">
        <v>33</v>
      </c>
      <c r="U287" s="18">
        <v>7</v>
      </c>
      <c r="V287" s="98">
        <f t="shared" si="20"/>
        <v>20</v>
      </c>
    </row>
    <row r="288" spans="1:22">
      <c r="A288" s="3"/>
      <c r="B288" s="97">
        <v>45</v>
      </c>
      <c r="C288" s="81"/>
      <c r="D288" s="19" t="s">
        <v>36</v>
      </c>
      <c r="E288" s="19">
        <v>27</v>
      </c>
      <c r="F288" s="75" t="s">
        <v>130</v>
      </c>
      <c r="G288" s="18">
        <v>42</v>
      </c>
      <c r="H288" s="18"/>
      <c r="I288" s="18">
        <v>14</v>
      </c>
      <c r="J288" s="18">
        <v>24</v>
      </c>
      <c r="K288" s="98">
        <f t="shared" si="19"/>
        <v>19</v>
      </c>
      <c r="L288" s="34"/>
      <c r="M288" s="97">
        <v>45</v>
      </c>
      <c r="N288" s="81"/>
      <c r="O288" s="19" t="s">
        <v>36</v>
      </c>
      <c r="P288" s="19">
        <v>27</v>
      </c>
      <c r="Q288" s="75" t="s">
        <v>130</v>
      </c>
      <c r="R288" s="18">
        <v>42</v>
      </c>
      <c r="S288" s="18"/>
      <c r="T288" s="18">
        <v>4</v>
      </c>
      <c r="U288" s="18">
        <v>24</v>
      </c>
      <c r="V288" s="98">
        <f t="shared" si="20"/>
        <v>14</v>
      </c>
    </row>
    <row r="289" spans="1:22">
      <c r="A289" s="3"/>
      <c r="B289" s="97">
        <v>47</v>
      </c>
      <c r="C289" s="81"/>
      <c r="D289" s="19" t="s">
        <v>92</v>
      </c>
      <c r="E289" s="19">
        <v>28</v>
      </c>
      <c r="F289" s="75" t="s">
        <v>111</v>
      </c>
      <c r="G289" s="18">
        <v>41</v>
      </c>
      <c r="H289" s="18"/>
      <c r="I289" s="18">
        <v>31</v>
      </c>
      <c r="J289" s="18">
        <v>11</v>
      </c>
      <c r="K289" s="98">
        <f t="shared" si="19"/>
        <v>21</v>
      </c>
      <c r="L289" s="34"/>
      <c r="M289" s="97">
        <v>47</v>
      </c>
      <c r="N289" s="81"/>
      <c r="O289" s="19" t="s">
        <v>92</v>
      </c>
      <c r="P289" s="19">
        <v>28</v>
      </c>
      <c r="Q289" s="75" t="s">
        <v>42</v>
      </c>
      <c r="R289" s="18">
        <v>35</v>
      </c>
      <c r="S289" s="18"/>
      <c r="T289" s="18">
        <v>35</v>
      </c>
      <c r="U289" s="18">
        <v>34</v>
      </c>
      <c r="V289" s="98">
        <f t="shared" si="20"/>
        <v>34.5</v>
      </c>
    </row>
    <row r="290" spans="1:22">
      <c r="A290" s="3"/>
      <c r="B290" s="97">
        <v>48</v>
      </c>
      <c r="C290" s="3"/>
      <c r="D290" s="19" t="s">
        <v>41</v>
      </c>
      <c r="E290" s="19">
        <v>29</v>
      </c>
      <c r="F290" s="74"/>
      <c r="G290" s="18"/>
      <c r="H290" s="18"/>
      <c r="I290" s="18"/>
      <c r="J290" s="18"/>
      <c r="K290" s="98">
        <f t="shared" si="19"/>
        <v>0</v>
      </c>
      <c r="L290" s="34"/>
      <c r="M290" s="97">
        <v>48</v>
      </c>
      <c r="N290" s="3"/>
      <c r="O290" s="19" t="s">
        <v>41</v>
      </c>
      <c r="P290" s="19">
        <v>29</v>
      </c>
      <c r="Q290" s="74"/>
      <c r="R290" s="18"/>
      <c r="S290" s="18"/>
      <c r="T290" s="18"/>
      <c r="U290" s="18"/>
      <c r="V290" s="98">
        <f t="shared" si="20"/>
        <v>0</v>
      </c>
    </row>
    <row r="291" spans="1:22">
      <c r="A291" s="3"/>
      <c r="B291" s="97">
        <v>51</v>
      </c>
      <c r="C291" s="81" t="s">
        <v>94</v>
      </c>
      <c r="D291" s="19" t="s">
        <v>43</v>
      </c>
      <c r="E291" s="19">
        <v>30</v>
      </c>
      <c r="F291" s="77"/>
      <c r="G291" s="25"/>
      <c r="H291" s="18"/>
      <c r="I291" s="18"/>
      <c r="J291" s="18"/>
      <c r="K291" s="23">
        <f>(J291+I291)*0.5</f>
        <v>0</v>
      </c>
      <c r="L291" s="34"/>
      <c r="M291" s="97">
        <v>51</v>
      </c>
      <c r="N291" s="81" t="s">
        <v>94</v>
      </c>
      <c r="O291" s="19" t="s">
        <v>43</v>
      </c>
      <c r="P291" s="19">
        <v>30</v>
      </c>
      <c r="Q291" s="77"/>
      <c r="R291" s="25"/>
      <c r="S291" s="18"/>
      <c r="T291" s="18"/>
      <c r="U291" s="18"/>
      <c r="V291" s="23">
        <f>(U291+T291)*0.5</f>
        <v>0</v>
      </c>
    </row>
    <row r="292" spans="1:22">
      <c r="A292" s="3"/>
      <c r="B292" s="97">
        <v>54</v>
      </c>
      <c r="C292" s="81" t="s">
        <v>131</v>
      </c>
      <c r="D292" s="19" t="s">
        <v>33</v>
      </c>
      <c r="E292" s="19">
        <v>31</v>
      </c>
      <c r="F292" s="78"/>
      <c r="G292" s="18"/>
      <c r="H292" s="18"/>
      <c r="I292" s="18"/>
      <c r="J292" s="18"/>
      <c r="K292" s="98">
        <f t="shared" ref="K292:K297" si="21">(J292+I292)*0.5</f>
        <v>0</v>
      </c>
      <c r="L292" s="34"/>
      <c r="M292" s="97">
        <v>54</v>
      </c>
      <c r="N292" s="81"/>
      <c r="O292" s="19" t="s">
        <v>33</v>
      </c>
      <c r="P292" s="19">
        <v>31</v>
      </c>
      <c r="Q292" s="78"/>
      <c r="R292" s="18"/>
      <c r="S292" s="18"/>
      <c r="T292" s="18"/>
      <c r="U292" s="18"/>
      <c r="V292" s="98">
        <f t="shared" ref="V292:V297" si="22">(U292+T292)*0.5</f>
        <v>0</v>
      </c>
    </row>
    <row r="293" spans="1:22">
      <c r="A293" s="3"/>
      <c r="B293" s="97">
        <v>60</v>
      </c>
      <c r="C293" s="3" t="s">
        <v>95</v>
      </c>
      <c r="D293" s="19" t="s">
        <v>56</v>
      </c>
      <c r="E293" s="19">
        <v>32</v>
      </c>
      <c r="F293" s="76"/>
      <c r="G293" s="18"/>
      <c r="H293" s="18"/>
      <c r="I293" s="18"/>
      <c r="J293" s="18"/>
      <c r="K293" s="98">
        <f t="shared" si="21"/>
        <v>0</v>
      </c>
      <c r="L293" s="34"/>
      <c r="M293" s="97">
        <v>60</v>
      </c>
      <c r="N293" s="3"/>
      <c r="O293" s="19" t="s">
        <v>56</v>
      </c>
      <c r="P293" s="19">
        <v>32</v>
      </c>
      <c r="Q293" s="76"/>
      <c r="R293" s="18"/>
      <c r="S293" s="18"/>
      <c r="T293" s="18"/>
      <c r="U293" s="18"/>
      <c r="V293" s="98">
        <f t="shared" si="22"/>
        <v>0</v>
      </c>
    </row>
    <row r="294" spans="1:22">
      <c r="A294" s="3"/>
      <c r="B294" s="97">
        <v>71</v>
      </c>
      <c r="C294" s="3"/>
      <c r="D294" s="19" t="s">
        <v>30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30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47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47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97</v>
      </c>
      <c r="D296" s="19" t="s">
        <v>39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97</v>
      </c>
      <c r="O296" s="19" t="s">
        <v>39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98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 t="s">
        <v>118</v>
      </c>
      <c r="O297" s="19" t="s">
        <v>98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99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99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100</v>
      </c>
      <c r="G304" s="18"/>
      <c r="H304" s="98">
        <f>AVERAGE(I262:I297)</f>
        <v>15.321428571428571</v>
      </c>
      <c r="I304" s="18"/>
      <c r="J304" s="18" t="s">
        <v>101</v>
      </c>
      <c r="K304" s="98">
        <f>AVERAGE(H304:H305)</f>
        <v>14.892857142857142</v>
      </c>
      <c r="L304" s="31"/>
      <c r="M304" s="110"/>
      <c r="N304" s="106"/>
      <c r="O304" s="111"/>
      <c r="P304" s="111"/>
      <c r="Q304" s="79" t="s">
        <v>100</v>
      </c>
      <c r="R304" s="18"/>
      <c r="S304" s="98">
        <f>AVERAGE(T262:T297)</f>
        <v>12.035714285714286</v>
      </c>
      <c r="T304" s="18"/>
      <c r="U304" s="18" t="s">
        <v>101</v>
      </c>
      <c r="V304" s="98">
        <f>AVERAGE(S304:S305)</f>
        <v>12.035714285714286</v>
      </c>
    </row>
    <row r="305" spans="1:22">
      <c r="A305" s="56"/>
      <c r="B305" s="16"/>
      <c r="C305" s="18"/>
      <c r="D305" s="19"/>
      <c r="E305" s="19"/>
      <c r="F305" s="20" t="s">
        <v>102</v>
      </c>
      <c r="G305" s="18"/>
      <c r="H305" s="98">
        <f>AVERAGE(J262:J297)</f>
        <v>14.464285714285714</v>
      </c>
      <c r="I305" s="18"/>
      <c r="J305" s="18"/>
      <c r="K305" s="18"/>
      <c r="L305" s="34"/>
      <c r="M305" s="16"/>
      <c r="N305" s="18"/>
      <c r="O305" s="19"/>
      <c r="P305" s="19"/>
      <c r="Q305" s="20" t="s">
        <v>102</v>
      </c>
      <c r="R305" s="18"/>
      <c r="S305" s="98">
        <f>AVERAGE(U262:U297)</f>
        <v>12.035714285714286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28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152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148</v>
      </c>
      <c r="D311" s="8" t="s">
        <v>153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154</v>
      </c>
      <c r="O311" s="8" t="s">
        <v>155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136</v>
      </c>
      <c r="D313" s="19" t="s">
        <v>19</v>
      </c>
      <c r="E313" s="80">
        <v>1</v>
      </c>
      <c r="F313" s="81" t="s">
        <v>137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136</v>
      </c>
      <c r="O313" s="19" t="s">
        <v>19</v>
      </c>
      <c r="P313" s="80">
        <v>1</v>
      </c>
      <c r="Q313" s="81" t="s">
        <v>58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23</v>
      </c>
      <c r="E314" s="80">
        <v>2</v>
      </c>
      <c r="F314" s="81" t="s">
        <v>111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23</v>
      </c>
      <c r="P314" s="80">
        <v>2</v>
      </c>
      <c r="Q314" s="81" t="s">
        <v>25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26</v>
      </c>
      <c r="E315" s="80" t="s">
        <v>20</v>
      </c>
      <c r="F315" s="81" t="s">
        <v>35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122</v>
      </c>
      <c r="O315" s="19" t="s">
        <v>26</v>
      </c>
      <c r="P315" s="80">
        <v>3</v>
      </c>
      <c r="Q315" s="81" t="s">
        <v>28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30</v>
      </c>
      <c r="E316" s="80">
        <v>4</v>
      </c>
      <c r="F316" s="3" t="s">
        <v>130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29</v>
      </c>
      <c r="O316" s="17" t="s">
        <v>30</v>
      </c>
      <c r="P316" s="80">
        <v>4</v>
      </c>
      <c r="Q316" s="3" t="s">
        <v>74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33</v>
      </c>
      <c r="E317" s="80">
        <v>5</v>
      </c>
      <c r="F317" s="81" t="s">
        <v>125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124</v>
      </c>
      <c r="O317" s="19" t="s">
        <v>33</v>
      </c>
      <c r="P317" s="80">
        <v>5</v>
      </c>
      <c r="Q317" s="81" t="s">
        <v>90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 t="s">
        <v>108</v>
      </c>
      <c r="D318" s="19" t="s">
        <v>36</v>
      </c>
      <c r="E318" s="80">
        <v>6</v>
      </c>
      <c r="F318" s="81" t="s">
        <v>115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36</v>
      </c>
      <c r="P318" s="80">
        <v>6</v>
      </c>
      <c r="Q318" s="81" t="s">
        <v>37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/>
      <c r="D319" s="19" t="s">
        <v>39</v>
      </c>
      <c r="E319" s="19">
        <v>7</v>
      </c>
      <c r="F319" s="81" t="s">
        <v>34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39</v>
      </c>
      <c r="P319" s="19">
        <v>7</v>
      </c>
      <c r="Q319" s="81" t="s">
        <v>48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41</v>
      </c>
      <c r="E320" s="19">
        <v>8</v>
      </c>
      <c r="F320" s="81" t="s">
        <v>77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41</v>
      </c>
      <c r="P320" s="19">
        <v>8</v>
      </c>
      <c r="Q320" s="81" t="s">
        <v>42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/>
      <c r="D321" s="19" t="s">
        <v>43</v>
      </c>
      <c r="E321" s="8">
        <v>9</v>
      </c>
      <c r="F321" s="81" t="s">
        <v>70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 t="s">
        <v>109</v>
      </c>
      <c r="O321" s="19" t="s">
        <v>43</v>
      </c>
      <c r="P321" s="8">
        <v>9</v>
      </c>
      <c r="Q321" s="81" t="s">
        <v>51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47</v>
      </c>
      <c r="E322" s="15">
        <v>10</v>
      </c>
      <c r="F322" s="81" t="s">
        <v>75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46</v>
      </c>
      <c r="O322" s="19" t="s">
        <v>47</v>
      </c>
      <c r="P322" s="15">
        <v>10</v>
      </c>
      <c r="Q322" s="81" t="s">
        <v>117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50</v>
      </c>
      <c r="E323" s="21">
        <v>11</v>
      </c>
      <c r="F323" s="81" t="s">
        <v>114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50</v>
      </c>
      <c r="P323" s="21">
        <v>11</v>
      </c>
      <c r="Q323" s="81" t="s">
        <v>68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52</v>
      </c>
      <c r="E324" s="103" t="s">
        <v>156</v>
      </c>
      <c r="F324" s="104" t="s">
        <v>48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52</v>
      </c>
      <c r="P324" s="103">
        <v>12</v>
      </c>
      <c r="Q324" s="104" t="s">
        <v>27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 t="s">
        <v>57</v>
      </c>
      <c r="D325" s="21" t="s">
        <v>56</v>
      </c>
      <c r="E325" s="19">
        <v>13</v>
      </c>
      <c r="F325" s="101" t="s">
        <v>110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56</v>
      </c>
      <c r="P325" s="19">
        <v>13</v>
      </c>
      <c r="Q325" s="101" t="s">
        <v>44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/>
      <c r="D326" s="102" t="s">
        <v>60</v>
      </c>
      <c r="E326" s="21">
        <v>14</v>
      </c>
      <c r="F326" s="81" t="s">
        <v>129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59</v>
      </c>
      <c r="O326" s="102" t="s">
        <v>60</v>
      </c>
      <c r="P326" s="21">
        <v>14</v>
      </c>
      <c r="Q326" s="81" t="s">
        <v>62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 t="s">
        <v>63</v>
      </c>
      <c r="D327" s="19" t="s">
        <v>64</v>
      </c>
      <c r="E327" s="103">
        <v>15</v>
      </c>
      <c r="F327" s="104" t="s">
        <v>117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63</v>
      </c>
      <c r="O327" s="19" t="s">
        <v>64</v>
      </c>
      <c r="P327" s="103">
        <v>15</v>
      </c>
      <c r="Q327" s="104" t="s">
        <v>51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66</v>
      </c>
      <c r="E328" s="19">
        <v>16</v>
      </c>
      <c r="F328" s="74" t="s">
        <v>45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157</v>
      </c>
      <c r="O328" s="19" t="s">
        <v>66</v>
      </c>
      <c r="P328" s="19">
        <v>16</v>
      </c>
      <c r="Q328" s="74" t="s">
        <v>130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69</v>
      </c>
      <c r="E329" s="19">
        <v>17</v>
      </c>
      <c r="F329" s="74" t="s">
        <v>58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140</v>
      </c>
      <c r="O329" s="19" t="s">
        <v>69</v>
      </c>
      <c r="P329" s="19">
        <v>17</v>
      </c>
      <c r="Q329" s="74" t="s">
        <v>114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71</v>
      </c>
      <c r="E330" s="19">
        <v>18</v>
      </c>
      <c r="F330" s="75" t="s">
        <v>62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71</v>
      </c>
      <c r="P330" s="19">
        <v>18</v>
      </c>
      <c r="Q330" s="75" t="s">
        <v>53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 t="s">
        <v>151</v>
      </c>
      <c r="D331" s="19" t="s">
        <v>72</v>
      </c>
      <c r="E331" s="19">
        <v>19</v>
      </c>
      <c r="F331" s="106" t="s">
        <v>90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72</v>
      </c>
      <c r="P331" s="19">
        <v>19</v>
      </c>
      <c r="Q331" s="106" t="s">
        <v>51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23</v>
      </c>
      <c r="E332" s="19">
        <v>20</v>
      </c>
      <c r="F332" s="73" t="s">
        <v>158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23</v>
      </c>
      <c r="P332" s="19">
        <v>20</v>
      </c>
      <c r="Q332" s="73" t="s">
        <v>51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76</v>
      </c>
      <c r="E333" s="19">
        <v>21</v>
      </c>
      <c r="F333" s="76" t="s">
        <v>74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128</v>
      </c>
      <c r="O333" s="19" t="s">
        <v>76</v>
      </c>
      <c r="P333" s="19">
        <v>21</v>
      </c>
      <c r="Q333" s="76" t="s">
        <v>51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141</v>
      </c>
      <c r="D334" s="21" t="s">
        <v>78</v>
      </c>
      <c r="E334" s="19">
        <v>22</v>
      </c>
      <c r="F334" s="75" t="s">
        <v>49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78</v>
      </c>
      <c r="P334" s="19">
        <v>22</v>
      </c>
      <c r="Q334" s="75" t="s">
        <v>51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80</v>
      </c>
      <c r="E335" s="21">
        <v>23</v>
      </c>
      <c r="F335" s="107" t="s">
        <v>126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80</v>
      </c>
      <c r="P335" s="21">
        <v>23</v>
      </c>
      <c r="Q335" s="107" t="s">
        <v>51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83</v>
      </c>
      <c r="E336" s="103">
        <v>24</v>
      </c>
      <c r="F336" s="24" t="s">
        <v>22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82</v>
      </c>
      <c r="O336" s="19" t="s">
        <v>83</v>
      </c>
      <c r="P336" s="103">
        <v>24</v>
      </c>
      <c r="Q336" s="24" t="s">
        <v>51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85</v>
      </c>
      <c r="E337" s="19">
        <v>25</v>
      </c>
      <c r="F337" s="74" t="s">
        <v>67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85</v>
      </c>
      <c r="P337" s="19">
        <v>25</v>
      </c>
      <c r="Q337" s="74" t="s">
        <v>51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87</v>
      </c>
      <c r="D338" s="19" t="s">
        <v>19</v>
      </c>
      <c r="E338" s="19">
        <v>26</v>
      </c>
      <c r="F338" s="74" t="s">
        <v>68</v>
      </c>
      <c r="G338" s="18">
        <v>7</v>
      </c>
      <c r="H338" s="18"/>
      <c r="I338" s="18">
        <v>28</v>
      </c>
      <c r="J338" s="18">
        <v>2</v>
      </c>
      <c r="K338" s="98">
        <f t="shared" si="23"/>
        <v>15</v>
      </c>
      <c r="L338" s="34"/>
      <c r="M338" s="97">
        <v>43</v>
      </c>
      <c r="N338" s="3" t="s">
        <v>87</v>
      </c>
      <c r="O338" s="19" t="s">
        <v>19</v>
      </c>
      <c r="P338" s="19">
        <v>26</v>
      </c>
      <c r="Q338" s="74" t="s">
        <v>51</v>
      </c>
      <c r="R338" s="18"/>
      <c r="S338" s="18"/>
      <c r="T338" s="18">
        <v>18</v>
      </c>
      <c r="U338" s="18">
        <v>38</v>
      </c>
      <c r="V338" s="98">
        <f t="shared" si="24"/>
        <v>28</v>
      </c>
    </row>
    <row r="339" spans="1:22">
      <c r="A339" s="3"/>
      <c r="B339" s="97">
        <v>45</v>
      </c>
      <c r="C339" s="81"/>
      <c r="D339" s="19" t="s">
        <v>36</v>
      </c>
      <c r="E339" s="19">
        <v>27</v>
      </c>
      <c r="F339" s="75" t="s">
        <v>32</v>
      </c>
      <c r="G339" s="18">
        <v>9</v>
      </c>
      <c r="H339" s="18"/>
      <c r="I339" s="18">
        <v>26</v>
      </c>
      <c r="J339" s="18">
        <v>14</v>
      </c>
      <c r="K339" s="98">
        <f t="shared" si="23"/>
        <v>20</v>
      </c>
      <c r="L339" s="34"/>
      <c r="M339" s="97">
        <v>45</v>
      </c>
      <c r="N339" s="81"/>
      <c r="O339" s="19" t="s">
        <v>36</v>
      </c>
      <c r="P339" s="19">
        <v>27</v>
      </c>
      <c r="Q339" s="75" t="s">
        <v>51</v>
      </c>
      <c r="R339" s="18"/>
      <c r="S339" s="18"/>
      <c r="T339" s="18">
        <v>9</v>
      </c>
      <c r="U339" s="18">
        <v>38</v>
      </c>
      <c r="V339" s="98">
        <f t="shared" si="24"/>
        <v>23.5</v>
      </c>
    </row>
    <row r="340" spans="1:22">
      <c r="A340" s="3"/>
      <c r="B340" s="97">
        <v>47</v>
      </c>
      <c r="C340" s="81" t="s">
        <v>91</v>
      </c>
      <c r="D340" s="19" t="s">
        <v>92</v>
      </c>
      <c r="E340" s="19">
        <v>28</v>
      </c>
      <c r="F340" s="75" t="s">
        <v>65</v>
      </c>
      <c r="G340" s="18">
        <v>17</v>
      </c>
      <c r="H340" s="18"/>
      <c r="I340" s="18">
        <v>23</v>
      </c>
      <c r="J340" s="18">
        <v>27</v>
      </c>
      <c r="K340" s="98">
        <f t="shared" si="23"/>
        <v>25</v>
      </c>
      <c r="L340" s="34"/>
      <c r="M340" s="97">
        <v>47</v>
      </c>
      <c r="N340" s="81" t="s">
        <v>91</v>
      </c>
      <c r="O340" s="19" t="s">
        <v>92</v>
      </c>
      <c r="P340" s="19">
        <v>28</v>
      </c>
      <c r="Q340" s="75" t="s">
        <v>51</v>
      </c>
      <c r="R340" s="18"/>
      <c r="S340" s="18"/>
      <c r="T340" s="18">
        <v>3</v>
      </c>
      <c r="U340" s="18">
        <v>38</v>
      </c>
      <c r="V340" s="98">
        <f t="shared" si="24"/>
        <v>20.5</v>
      </c>
    </row>
    <row r="341" spans="1:22">
      <c r="A341" s="3"/>
      <c r="B341" s="97">
        <v>48</v>
      </c>
      <c r="C341" s="3"/>
      <c r="D341" s="19" t="s">
        <v>41</v>
      </c>
      <c r="E341" s="19">
        <v>29</v>
      </c>
      <c r="F341" s="74"/>
      <c r="G341" s="18"/>
      <c r="H341" s="18"/>
      <c r="I341" s="18"/>
      <c r="J341" s="18"/>
      <c r="K341" s="98">
        <f t="shared" si="23"/>
        <v>0</v>
      </c>
      <c r="L341" s="34"/>
      <c r="M341" s="97">
        <v>48</v>
      </c>
      <c r="N341" s="3" t="s">
        <v>93</v>
      </c>
      <c r="O341" s="19" t="s">
        <v>41</v>
      </c>
      <c r="P341" s="19">
        <v>29</v>
      </c>
      <c r="Q341" s="74"/>
      <c r="R341" s="18"/>
      <c r="S341" s="18"/>
      <c r="T341" s="18"/>
      <c r="U341" s="18"/>
      <c r="V341" s="98">
        <f t="shared" si="24"/>
        <v>0</v>
      </c>
    </row>
    <row r="342" spans="1:22">
      <c r="A342" s="3"/>
      <c r="B342" s="97">
        <v>51</v>
      </c>
      <c r="C342" s="81"/>
      <c r="D342" s="19" t="s">
        <v>43</v>
      </c>
      <c r="E342" s="19">
        <v>30</v>
      </c>
      <c r="F342" s="77"/>
      <c r="G342" s="25"/>
      <c r="H342" s="18"/>
      <c r="I342" s="18"/>
      <c r="J342" s="18"/>
      <c r="K342" s="23">
        <f>(J342+I342)*0.5</f>
        <v>0</v>
      </c>
      <c r="L342" s="34"/>
      <c r="M342" s="97">
        <v>51</v>
      </c>
      <c r="N342" s="81" t="s">
        <v>94</v>
      </c>
      <c r="O342" s="19" t="s">
        <v>43</v>
      </c>
      <c r="P342" s="19">
        <v>30</v>
      </c>
      <c r="Q342" s="77"/>
      <c r="R342" s="25"/>
      <c r="S342" s="18"/>
      <c r="T342" s="18"/>
      <c r="U342" s="18"/>
      <c r="V342" s="23">
        <f>(U342+T342)*0.5</f>
        <v>0</v>
      </c>
    </row>
    <row r="343" spans="1:22">
      <c r="A343" s="3"/>
      <c r="B343" s="97">
        <v>54</v>
      </c>
      <c r="C343" s="81" t="s">
        <v>131</v>
      </c>
      <c r="D343" s="19" t="s">
        <v>33</v>
      </c>
      <c r="E343" s="19">
        <v>31</v>
      </c>
      <c r="F343" s="78"/>
      <c r="G343" s="18"/>
      <c r="H343" s="18"/>
      <c r="I343" s="18"/>
      <c r="J343" s="18"/>
      <c r="K343" s="98">
        <f t="shared" ref="K343:K348" si="25">(J343+I343)*0.5</f>
        <v>0</v>
      </c>
      <c r="L343" s="34"/>
      <c r="M343" s="97">
        <v>54</v>
      </c>
      <c r="N343" s="81" t="s">
        <v>131</v>
      </c>
      <c r="O343" s="19" t="s">
        <v>33</v>
      </c>
      <c r="P343" s="19">
        <v>31</v>
      </c>
      <c r="Q343" s="78"/>
      <c r="R343" s="18"/>
      <c r="S343" s="18"/>
      <c r="T343" s="18"/>
      <c r="U343" s="18"/>
      <c r="V343" s="98">
        <f t="shared" ref="V343:V348" si="26">(U343+T343)*0.5</f>
        <v>0</v>
      </c>
    </row>
    <row r="344" spans="1:22">
      <c r="A344" s="3"/>
      <c r="B344" s="97">
        <v>60</v>
      </c>
      <c r="C344" s="3" t="s">
        <v>95</v>
      </c>
      <c r="D344" s="19" t="s">
        <v>56</v>
      </c>
      <c r="E344" s="19">
        <v>32</v>
      </c>
      <c r="F344" s="76"/>
      <c r="G344" s="18"/>
      <c r="H344" s="18"/>
      <c r="I344" s="18"/>
      <c r="J344" s="18"/>
      <c r="K344" s="98">
        <f t="shared" si="25"/>
        <v>0</v>
      </c>
      <c r="L344" s="34"/>
      <c r="M344" s="97">
        <v>60</v>
      </c>
      <c r="N344" s="3"/>
      <c r="O344" s="19" t="s">
        <v>56</v>
      </c>
      <c r="P344" s="19">
        <v>32</v>
      </c>
      <c r="Q344" s="76"/>
      <c r="R344" s="18"/>
      <c r="S344" s="18"/>
      <c r="T344" s="18"/>
      <c r="U344" s="18"/>
      <c r="V344" s="98">
        <f t="shared" si="26"/>
        <v>0</v>
      </c>
    </row>
    <row r="345" spans="1:22">
      <c r="A345" s="3"/>
      <c r="B345" s="97">
        <v>71</v>
      </c>
      <c r="C345" s="3" t="s">
        <v>96</v>
      </c>
      <c r="D345" s="19" t="s">
        <v>30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27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47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 t="s">
        <v>142</v>
      </c>
      <c r="O346" s="19" t="s">
        <v>47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39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97</v>
      </c>
      <c r="O347" s="19" t="s">
        <v>39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98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98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100</v>
      </c>
      <c r="G355" s="18"/>
      <c r="H355" s="98">
        <f>AVERAGE(I313:I348)</f>
        <v>18.821428571428573</v>
      </c>
      <c r="I355" s="18"/>
      <c r="J355" s="18" t="s">
        <v>101</v>
      </c>
      <c r="K355" s="98">
        <f>AVERAGE(H355:H356)</f>
        <v>18.696428571428573</v>
      </c>
      <c r="L355" s="31"/>
      <c r="M355" s="110"/>
      <c r="N355" s="106"/>
      <c r="O355" s="111"/>
      <c r="P355" s="111"/>
      <c r="Q355" s="79" t="s">
        <v>100</v>
      </c>
      <c r="R355" s="18"/>
      <c r="S355" s="98">
        <f>AVERAGE(T313:T348)</f>
        <v>16.357142857142858</v>
      </c>
      <c r="T355" s="18"/>
      <c r="U355" s="18" t="s">
        <v>101</v>
      </c>
      <c r="V355" s="98">
        <f>AVERAGE(S355:S356)</f>
        <v>20.321428571428569</v>
      </c>
    </row>
    <row r="356" spans="1:22">
      <c r="A356" s="56"/>
      <c r="B356" s="16"/>
      <c r="C356" s="18"/>
      <c r="D356" s="19"/>
      <c r="E356" s="19"/>
      <c r="F356" s="20" t="s">
        <v>102</v>
      </c>
      <c r="G356" s="18"/>
      <c r="H356" s="98">
        <f>AVERAGE(J313:J348)</f>
        <v>18.571428571428573</v>
      </c>
      <c r="I356" s="18"/>
      <c r="J356" s="18"/>
      <c r="K356" s="18"/>
      <c r="L356" s="34"/>
      <c r="M356" s="16"/>
      <c r="N356" s="18"/>
      <c r="O356" s="19"/>
      <c r="P356" s="19"/>
      <c r="Q356" s="20" t="s">
        <v>102</v>
      </c>
      <c r="R356" s="18"/>
      <c r="S356" s="98">
        <f>AVERAGE(U313:U348)</f>
        <v>24.285714285714285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159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160</v>
      </c>
      <c r="D362" s="8" t="s">
        <v>161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162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 t="s">
        <v>136</v>
      </c>
      <c r="D364" s="19" t="s">
        <v>19</v>
      </c>
      <c r="E364" s="80">
        <v>1</v>
      </c>
      <c r="F364" s="81" t="s">
        <v>27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65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23</v>
      </c>
      <c r="E365" s="80">
        <v>2</v>
      </c>
      <c r="F365" s="81" t="s">
        <v>114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23</v>
      </c>
      <c r="P365" s="80">
        <v>2</v>
      </c>
      <c r="Q365" s="81" t="s">
        <v>32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26</v>
      </c>
      <c r="E366" s="80">
        <v>3</v>
      </c>
      <c r="F366" s="81" t="s">
        <v>53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122</v>
      </c>
      <c r="O366" s="19" t="s">
        <v>26</v>
      </c>
      <c r="P366" s="80">
        <v>3</v>
      </c>
      <c r="Q366" s="81" t="s">
        <v>28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29</v>
      </c>
      <c r="D367" s="17" t="s">
        <v>30</v>
      </c>
      <c r="E367" s="80">
        <v>4</v>
      </c>
      <c r="F367" s="3" t="s">
        <v>48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29</v>
      </c>
      <c r="O367" s="17" t="s">
        <v>30</v>
      </c>
      <c r="P367" s="80">
        <v>4</v>
      </c>
      <c r="Q367" s="3" t="s">
        <v>31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33</v>
      </c>
      <c r="E368" s="80">
        <v>5</v>
      </c>
      <c r="F368" s="81" t="s">
        <v>45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33</v>
      </c>
      <c r="P368" s="80">
        <v>5</v>
      </c>
      <c r="Q368" s="81" t="s">
        <v>45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36</v>
      </c>
      <c r="E369" s="80">
        <v>6</v>
      </c>
      <c r="F369" s="81" t="s">
        <v>81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36</v>
      </c>
      <c r="P369" s="80">
        <v>6</v>
      </c>
      <c r="Q369" s="81" t="s">
        <v>40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39</v>
      </c>
      <c r="E370" s="19" t="s">
        <v>20</v>
      </c>
      <c r="F370" s="81" t="s">
        <v>74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39</v>
      </c>
      <c r="P370" s="19">
        <v>7</v>
      </c>
      <c r="Q370" s="81" t="s">
        <v>34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41</v>
      </c>
      <c r="E371" s="19">
        <v>8</v>
      </c>
      <c r="F371" s="81" t="s">
        <v>86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41</v>
      </c>
      <c r="P371" s="19">
        <v>8</v>
      </c>
      <c r="Q371" s="81" t="s">
        <v>90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43</v>
      </c>
      <c r="E372" s="8">
        <v>9</v>
      </c>
      <c r="F372" s="81" t="s">
        <v>65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43</v>
      </c>
      <c r="P372" s="8">
        <v>9</v>
      </c>
      <c r="Q372" s="81" t="s">
        <v>86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46</v>
      </c>
      <c r="D373" s="19" t="s">
        <v>47</v>
      </c>
      <c r="E373" s="15">
        <v>10</v>
      </c>
      <c r="F373" s="81" t="s">
        <v>75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46</v>
      </c>
      <c r="O373" s="19" t="s">
        <v>47</v>
      </c>
      <c r="P373" s="15">
        <v>10</v>
      </c>
      <c r="Q373" s="81" t="s">
        <v>163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 t="s">
        <v>112</v>
      </c>
      <c r="D374" s="21" t="s">
        <v>50</v>
      </c>
      <c r="E374" s="21" t="s">
        <v>20</v>
      </c>
      <c r="F374" s="81" t="s">
        <v>67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50</v>
      </c>
      <c r="P374" s="21">
        <v>11</v>
      </c>
      <c r="Q374" s="81" t="s">
        <v>68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52</v>
      </c>
      <c r="E375" s="103">
        <v>12</v>
      </c>
      <c r="F375" s="104" t="s">
        <v>58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52</v>
      </c>
      <c r="P375" s="103">
        <v>12</v>
      </c>
      <c r="Q375" s="104" t="s">
        <v>27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56</v>
      </c>
      <c r="E376" s="19">
        <v>13</v>
      </c>
      <c r="F376" s="101" t="s">
        <v>117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56</v>
      </c>
      <c r="P376" s="19">
        <v>13</v>
      </c>
      <c r="Q376" s="101" t="s">
        <v>117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60</v>
      </c>
      <c r="E377" s="21">
        <v>14</v>
      </c>
      <c r="F377" s="81" t="s">
        <v>22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60</v>
      </c>
      <c r="P377" s="21">
        <v>14</v>
      </c>
      <c r="Q377" s="81" t="s">
        <v>62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64</v>
      </c>
      <c r="E378" s="103">
        <v>15</v>
      </c>
      <c r="F378" s="104" t="s">
        <v>37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64</v>
      </c>
      <c r="P378" s="103">
        <v>15</v>
      </c>
      <c r="Q378" s="104" t="s">
        <v>81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66</v>
      </c>
      <c r="E379" s="19">
        <v>16</v>
      </c>
      <c r="F379" s="74" t="s">
        <v>68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66</v>
      </c>
      <c r="P379" s="19">
        <v>16</v>
      </c>
      <c r="Q379" s="74" t="s">
        <v>163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/>
      <c r="D380" s="19" t="s">
        <v>69</v>
      </c>
      <c r="E380" s="19" t="s">
        <v>20</v>
      </c>
      <c r="F380" s="74" t="s">
        <v>110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69</v>
      </c>
      <c r="P380" s="19">
        <v>17</v>
      </c>
      <c r="Q380" s="74" t="s">
        <v>49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71</v>
      </c>
      <c r="E381" s="19">
        <v>18</v>
      </c>
      <c r="F381" s="75" t="s">
        <v>126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71</v>
      </c>
      <c r="P381" s="19">
        <v>18</v>
      </c>
      <c r="Q381" s="75" t="s">
        <v>53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72</v>
      </c>
      <c r="E382" s="19">
        <v>19</v>
      </c>
      <c r="F382" s="106" t="s">
        <v>51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72</v>
      </c>
      <c r="P382" s="19" t="s">
        <v>20</v>
      </c>
      <c r="Q382" s="106" t="s">
        <v>37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23</v>
      </c>
      <c r="E383" s="19">
        <v>20</v>
      </c>
      <c r="F383" s="73" t="s">
        <v>51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23</v>
      </c>
      <c r="P383" s="19">
        <v>20</v>
      </c>
      <c r="Q383" s="73" t="s">
        <v>48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128</v>
      </c>
      <c r="D384" s="19" t="s">
        <v>76</v>
      </c>
      <c r="E384" s="19">
        <v>21</v>
      </c>
      <c r="F384" s="76" t="s">
        <v>51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/>
      <c r="O384" s="19" t="s">
        <v>76</v>
      </c>
      <c r="P384" s="19">
        <v>21</v>
      </c>
      <c r="Q384" s="76" t="s">
        <v>22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141</v>
      </c>
      <c r="D385" s="21" t="s">
        <v>78</v>
      </c>
      <c r="E385" s="19">
        <v>22</v>
      </c>
      <c r="F385" s="75" t="s">
        <v>49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141</v>
      </c>
      <c r="O385" s="21" t="s">
        <v>78</v>
      </c>
      <c r="P385" s="19">
        <v>22</v>
      </c>
      <c r="Q385" s="75" t="s">
        <v>164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80</v>
      </c>
      <c r="E386" s="21">
        <v>23</v>
      </c>
      <c r="F386" s="107" t="s">
        <v>40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79</v>
      </c>
      <c r="O386" s="102" t="s">
        <v>80</v>
      </c>
      <c r="P386" s="21" t="s">
        <v>20</v>
      </c>
      <c r="Q386" s="107" t="s">
        <v>74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82</v>
      </c>
      <c r="D387" s="19" t="s">
        <v>83</v>
      </c>
      <c r="E387" s="103">
        <v>24</v>
      </c>
      <c r="F387" s="24" t="s">
        <v>51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82</v>
      </c>
      <c r="O387" s="19" t="s">
        <v>83</v>
      </c>
      <c r="P387" s="103">
        <v>24</v>
      </c>
      <c r="Q387" s="24" t="s">
        <v>165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84</v>
      </c>
      <c r="D388" s="19" t="s">
        <v>85</v>
      </c>
      <c r="E388" s="19">
        <v>25</v>
      </c>
      <c r="F388" s="74" t="s">
        <v>35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84</v>
      </c>
      <c r="O388" s="19" t="s">
        <v>85</v>
      </c>
      <c r="P388" s="19">
        <v>25</v>
      </c>
      <c r="Q388" s="74" t="s">
        <v>51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87</v>
      </c>
      <c r="D389" s="19" t="s">
        <v>19</v>
      </c>
      <c r="E389" s="19">
        <v>26</v>
      </c>
      <c r="F389" s="74" t="s">
        <v>166</v>
      </c>
      <c r="G389" s="18">
        <v>60</v>
      </c>
      <c r="H389" s="18"/>
      <c r="I389" s="18">
        <v>23</v>
      </c>
      <c r="J389" s="18">
        <v>1</v>
      </c>
      <c r="K389" s="98">
        <f t="shared" si="27"/>
        <v>12</v>
      </c>
      <c r="L389" s="34"/>
      <c r="M389" s="97">
        <v>43</v>
      </c>
      <c r="N389" s="3" t="s">
        <v>87</v>
      </c>
      <c r="O389" s="19" t="s">
        <v>19</v>
      </c>
      <c r="P389" s="19">
        <v>26</v>
      </c>
      <c r="Q389" s="74" t="s">
        <v>167</v>
      </c>
      <c r="R389" s="18">
        <v>34</v>
      </c>
      <c r="S389" s="18"/>
      <c r="T389" s="18">
        <v>17</v>
      </c>
      <c r="U389" s="18">
        <v>38</v>
      </c>
      <c r="V389" s="98">
        <f t="shared" si="28"/>
        <v>27.5</v>
      </c>
    </row>
    <row r="390" spans="1:22">
      <c r="A390" s="3"/>
      <c r="B390" s="97">
        <v>45</v>
      </c>
      <c r="C390" s="81"/>
      <c r="D390" s="19" t="s">
        <v>36</v>
      </c>
      <c r="E390" s="19">
        <v>27</v>
      </c>
      <c r="F390" s="75" t="s">
        <v>62</v>
      </c>
      <c r="G390" s="18">
        <v>45</v>
      </c>
      <c r="H390" s="18"/>
      <c r="I390" s="18">
        <v>14</v>
      </c>
      <c r="J390" s="18">
        <v>3</v>
      </c>
      <c r="K390" s="98">
        <f t="shared" si="27"/>
        <v>8.5</v>
      </c>
      <c r="L390" s="34"/>
      <c r="M390" s="97">
        <v>45</v>
      </c>
      <c r="N390" s="81"/>
      <c r="O390" s="19" t="s">
        <v>36</v>
      </c>
      <c r="P390" s="19">
        <v>27</v>
      </c>
      <c r="Q390" s="75" t="s">
        <v>168</v>
      </c>
      <c r="R390" s="18"/>
      <c r="S390" s="18"/>
      <c r="T390" s="18">
        <v>1</v>
      </c>
      <c r="U390" s="18">
        <v>38</v>
      </c>
      <c r="V390" s="98">
        <f t="shared" si="28"/>
        <v>19.5</v>
      </c>
    </row>
    <row r="391" spans="1:22">
      <c r="A391" s="3"/>
      <c r="B391" s="97">
        <v>47</v>
      </c>
      <c r="C391" s="81" t="s">
        <v>91</v>
      </c>
      <c r="D391" s="19" t="s">
        <v>92</v>
      </c>
      <c r="E391" s="19">
        <v>28</v>
      </c>
      <c r="F391" s="75" t="s">
        <v>34</v>
      </c>
      <c r="G391" s="18">
        <v>21</v>
      </c>
      <c r="H391" s="18"/>
      <c r="I391" s="18">
        <v>31</v>
      </c>
      <c r="J391" s="18">
        <v>28</v>
      </c>
      <c r="K391" s="98">
        <f t="shared" si="27"/>
        <v>29.5</v>
      </c>
      <c r="L391" s="34"/>
      <c r="M391" s="97">
        <v>47</v>
      </c>
      <c r="N391" s="81" t="s">
        <v>91</v>
      </c>
      <c r="O391" s="19" t="s">
        <v>92</v>
      </c>
      <c r="P391" s="19">
        <v>28</v>
      </c>
      <c r="Q391" s="75" t="s">
        <v>51</v>
      </c>
      <c r="R391" s="18"/>
      <c r="S391" s="18"/>
      <c r="T391" s="18">
        <v>19</v>
      </c>
      <c r="U391" s="18">
        <v>38</v>
      </c>
      <c r="V391" s="98">
        <f t="shared" si="28"/>
        <v>28.5</v>
      </c>
    </row>
    <row r="392" spans="1:22">
      <c r="A392" s="3"/>
      <c r="B392" s="97">
        <v>48</v>
      </c>
      <c r="C392" s="3"/>
      <c r="D392" s="19" t="s">
        <v>41</v>
      </c>
      <c r="E392" s="19">
        <v>29</v>
      </c>
      <c r="F392" s="74"/>
      <c r="G392" s="18"/>
      <c r="H392" s="18"/>
      <c r="I392" s="18"/>
      <c r="J392" s="18"/>
      <c r="K392" s="98">
        <f t="shared" si="27"/>
        <v>0</v>
      </c>
      <c r="L392" s="34"/>
      <c r="M392" s="97">
        <v>48</v>
      </c>
      <c r="N392" s="3" t="s">
        <v>93</v>
      </c>
      <c r="O392" s="19" t="s">
        <v>41</v>
      </c>
      <c r="P392" s="19">
        <v>29</v>
      </c>
      <c r="Q392" s="74"/>
      <c r="R392" s="18"/>
      <c r="S392" s="18"/>
      <c r="T392" s="18"/>
      <c r="U392" s="18"/>
      <c r="V392" s="98">
        <f t="shared" si="28"/>
        <v>0</v>
      </c>
    </row>
    <row r="393" spans="1:22">
      <c r="A393" s="3"/>
      <c r="B393" s="97">
        <v>51</v>
      </c>
      <c r="C393" s="81" t="s">
        <v>94</v>
      </c>
      <c r="D393" s="19" t="s">
        <v>43</v>
      </c>
      <c r="E393" s="19">
        <v>30</v>
      </c>
      <c r="F393" s="77"/>
      <c r="G393" s="25"/>
      <c r="H393" s="18"/>
      <c r="I393" s="18"/>
      <c r="J393" s="18"/>
      <c r="K393" s="23">
        <f>(J393+I393)*0.5</f>
        <v>0</v>
      </c>
      <c r="L393" s="34"/>
      <c r="M393" s="97">
        <v>51</v>
      </c>
      <c r="N393" s="81" t="s">
        <v>94</v>
      </c>
      <c r="O393" s="19" t="s">
        <v>43</v>
      </c>
      <c r="P393" s="19">
        <v>30</v>
      </c>
      <c r="Q393" s="77"/>
      <c r="R393" s="25"/>
      <c r="S393" s="18"/>
      <c r="T393" s="18"/>
      <c r="U393" s="18"/>
      <c r="V393" s="23">
        <f>(U393+T393)*0.5</f>
        <v>0</v>
      </c>
    </row>
    <row r="394" spans="1:22">
      <c r="A394" s="3"/>
      <c r="B394" s="97">
        <v>54</v>
      </c>
      <c r="C394" s="81"/>
      <c r="D394" s="19" t="s">
        <v>33</v>
      </c>
      <c r="E394" s="19">
        <v>31</v>
      </c>
      <c r="F394" s="78"/>
      <c r="G394" s="18"/>
      <c r="H394" s="18"/>
      <c r="I394" s="18"/>
      <c r="J394" s="18"/>
      <c r="K394" s="98">
        <f t="shared" ref="K394:K399" si="29">(J394+I394)*0.5</f>
        <v>0</v>
      </c>
      <c r="L394" s="34"/>
      <c r="M394" s="97">
        <v>54</v>
      </c>
      <c r="N394" s="81"/>
      <c r="O394" s="19" t="s">
        <v>33</v>
      </c>
      <c r="P394" s="19">
        <v>31</v>
      </c>
      <c r="Q394" s="78"/>
      <c r="R394" s="18"/>
      <c r="S394" s="18"/>
      <c r="T394" s="18"/>
      <c r="U394" s="18"/>
      <c r="V394" s="98">
        <f t="shared" ref="V394:V399" si="30">(U394+T394)*0.5</f>
        <v>0</v>
      </c>
    </row>
    <row r="395" spans="1:22">
      <c r="A395" s="3"/>
      <c r="B395" s="97">
        <v>60</v>
      </c>
      <c r="C395" s="3"/>
      <c r="D395" s="19" t="s">
        <v>56</v>
      </c>
      <c r="E395" s="19">
        <v>32</v>
      </c>
      <c r="F395" s="76"/>
      <c r="G395" s="18"/>
      <c r="H395" s="18"/>
      <c r="I395" s="18"/>
      <c r="J395" s="18"/>
      <c r="K395" s="98">
        <f t="shared" si="29"/>
        <v>0</v>
      </c>
      <c r="L395" s="34"/>
      <c r="M395" s="97">
        <v>60</v>
      </c>
      <c r="N395" s="3" t="s">
        <v>95</v>
      </c>
      <c r="O395" s="19" t="s">
        <v>56</v>
      </c>
      <c r="P395" s="19">
        <v>32</v>
      </c>
      <c r="Q395" s="76"/>
      <c r="R395" s="18"/>
      <c r="S395" s="18"/>
      <c r="T395" s="18"/>
      <c r="U395" s="18"/>
      <c r="V395" s="98">
        <f t="shared" si="30"/>
        <v>0</v>
      </c>
    </row>
    <row r="396" spans="1:22">
      <c r="A396" s="3"/>
      <c r="B396" s="97">
        <v>71</v>
      </c>
      <c r="C396" s="3"/>
      <c r="D396" s="19" t="s">
        <v>30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30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47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47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97</v>
      </c>
      <c r="D398" s="19" t="s">
        <v>39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97</v>
      </c>
      <c r="O398" s="19" t="s">
        <v>39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98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118</v>
      </c>
      <c r="O399" s="19" t="s">
        <v>98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 t="s">
        <v>99</v>
      </c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100</v>
      </c>
      <c r="G406" s="18"/>
      <c r="H406" s="98">
        <f>AVERAGE(I364:I399)</f>
        <v>15.321428571428571</v>
      </c>
      <c r="I406" s="18"/>
      <c r="J406" s="18" t="s">
        <v>101</v>
      </c>
      <c r="K406" s="98">
        <f>AVERAGE(H406:H407)</f>
        <v>15.660714285714285</v>
      </c>
      <c r="L406" s="31"/>
      <c r="M406" s="110"/>
      <c r="N406" s="106"/>
      <c r="O406" s="111"/>
      <c r="P406" s="111"/>
      <c r="Q406" s="79" t="s">
        <v>100</v>
      </c>
      <c r="R406" s="18"/>
      <c r="S406" s="98">
        <f>AVERAGE(T364:T399)</f>
        <v>14.071428571428571</v>
      </c>
      <c r="T406" s="18"/>
      <c r="U406" s="18" t="s">
        <v>101</v>
      </c>
      <c r="V406" s="98">
        <f>AVERAGE(S406:S407)</f>
        <v>15.678571428571427</v>
      </c>
    </row>
    <row r="407" spans="1:22">
      <c r="A407" s="56"/>
      <c r="B407" s="16"/>
      <c r="C407" s="18"/>
      <c r="D407" s="19"/>
      <c r="E407" s="19"/>
      <c r="F407" s="20" t="s">
        <v>102</v>
      </c>
      <c r="G407" s="18"/>
      <c r="H407" s="98">
        <f>AVERAGE(J364:J399)</f>
        <v>16</v>
      </c>
      <c r="I407" s="18"/>
      <c r="J407" s="18"/>
      <c r="K407" s="18"/>
      <c r="L407" s="34"/>
      <c r="M407" s="16"/>
      <c r="N407" s="18"/>
      <c r="O407" s="19"/>
      <c r="P407" s="19"/>
      <c r="Q407" s="20" t="s">
        <v>102</v>
      </c>
      <c r="R407" s="18"/>
      <c r="S407" s="98">
        <f>AVERAGE(U364:U399)</f>
        <v>17.285714285714285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132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169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48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136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23</v>
      </c>
      <c r="E416" s="80">
        <v>2</v>
      </c>
      <c r="F416" s="81" t="s">
        <v>163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24</v>
      </c>
      <c r="O416" s="19" t="s">
        <v>23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/>
      <c r="D417" s="19" t="s">
        <v>26</v>
      </c>
      <c r="E417" s="80">
        <v>3</v>
      </c>
      <c r="F417" s="81" t="s">
        <v>31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122</v>
      </c>
      <c r="O417" s="19" t="s">
        <v>26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30</v>
      </c>
      <c r="E418" s="80">
        <v>4</v>
      </c>
      <c r="F418" s="3" t="s">
        <v>68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29</v>
      </c>
      <c r="O418" s="17" t="s">
        <v>30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33</v>
      </c>
      <c r="E419" s="80">
        <v>5</v>
      </c>
      <c r="F419" s="81" t="s">
        <v>34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124</v>
      </c>
      <c r="O419" s="19" t="s">
        <v>33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36</v>
      </c>
      <c r="E420" s="80">
        <v>6</v>
      </c>
      <c r="F420" s="81" t="s">
        <v>61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108</v>
      </c>
      <c r="O420" s="19" t="s">
        <v>36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39</v>
      </c>
      <c r="E421" s="19">
        <v>7</v>
      </c>
      <c r="F421" s="81" t="s">
        <v>44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139</v>
      </c>
      <c r="O421" s="19" t="s">
        <v>39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41</v>
      </c>
      <c r="E422" s="19">
        <v>8</v>
      </c>
      <c r="F422" s="81" t="s">
        <v>81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170</v>
      </c>
      <c r="O422" s="19" t="s">
        <v>41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109</v>
      </c>
      <c r="D423" s="19" t="s">
        <v>43</v>
      </c>
      <c r="E423" s="8">
        <v>9</v>
      </c>
      <c r="F423" s="81" t="s">
        <v>67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109</v>
      </c>
      <c r="O423" s="19" t="s">
        <v>43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47</v>
      </c>
      <c r="E424" s="15">
        <v>10</v>
      </c>
      <c r="F424" s="81" t="s">
        <v>40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46</v>
      </c>
      <c r="O424" s="19" t="s">
        <v>47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50</v>
      </c>
      <c r="E425" s="21">
        <v>11</v>
      </c>
      <c r="F425" s="81" t="s">
        <v>65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112</v>
      </c>
      <c r="O425" s="21" t="s">
        <v>50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54</v>
      </c>
      <c r="D426" s="102" t="s">
        <v>52</v>
      </c>
      <c r="E426" s="103">
        <v>12</v>
      </c>
      <c r="F426" s="104" t="s">
        <v>27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54</v>
      </c>
      <c r="O426" s="102" t="s">
        <v>52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56</v>
      </c>
      <c r="E427" s="19">
        <v>13</v>
      </c>
      <c r="F427" s="101" t="s">
        <v>86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57</v>
      </c>
      <c r="O427" s="21" t="s">
        <v>56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60</v>
      </c>
      <c r="E428" s="21">
        <v>14</v>
      </c>
      <c r="F428" s="81" t="s">
        <v>163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59</v>
      </c>
      <c r="O428" s="102" t="s">
        <v>60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64</v>
      </c>
      <c r="E429" s="103" t="s">
        <v>20</v>
      </c>
      <c r="F429" s="104" t="s">
        <v>90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63</v>
      </c>
      <c r="O429" s="19" t="s">
        <v>64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 t="s">
        <v>157</v>
      </c>
      <c r="D430" s="19" t="s">
        <v>66</v>
      </c>
      <c r="E430" s="19">
        <v>16</v>
      </c>
      <c r="F430" s="74" t="s">
        <v>46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157</v>
      </c>
      <c r="O430" s="19" t="s">
        <v>66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69</v>
      </c>
      <c r="E431" s="19">
        <v>17</v>
      </c>
      <c r="F431" s="74" t="s">
        <v>171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140</v>
      </c>
      <c r="O431" s="19" t="s">
        <v>69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/>
      <c r="D432" s="17" t="s">
        <v>71</v>
      </c>
      <c r="E432" s="19" t="s">
        <v>20</v>
      </c>
      <c r="F432" s="75" t="s">
        <v>28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113</v>
      </c>
      <c r="O432" s="17" t="s">
        <v>71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 t="s">
        <v>151</v>
      </c>
      <c r="D433" s="19" t="s">
        <v>72</v>
      </c>
      <c r="E433" s="19">
        <v>19</v>
      </c>
      <c r="F433" s="106" t="s">
        <v>53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151</v>
      </c>
      <c r="O433" s="19" t="s">
        <v>72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 t="s">
        <v>73</v>
      </c>
      <c r="D434" s="19" t="s">
        <v>23</v>
      </c>
      <c r="E434" s="19">
        <v>20</v>
      </c>
      <c r="F434" s="73" t="s">
        <v>129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73</v>
      </c>
      <c r="O434" s="19" t="s">
        <v>23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76</v>
      </c>
      <c r="E435" s="19">
        <v>21</v>
      </c>
      <c r="F435" s="76" t="s">
        <v>58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128</v>
      </c>
      <c r="O435" s="19" t="s">
        <v>76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141</v>
      </c>
      <c r="D436" s="21" t="s">
        <v>78</v>
      </c>
      <c r="E436" s="19">
        <v>22</v>
      </c>
      <c r="F436" s="75" t="s">
        <v>163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141</v>
      </c>
      <c r="O436" s="21" t="s">
        <v>78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 t="s">
        <v>79</v>
      </c>
      <c r="D437" s="102" t="s">
        <v>80</v>
      </c>
      <c r="E437" s="21">
        <v>23</v>
      </c>
      <c r="F437" s="107" t="s">
        <v>126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79</v>
      </c>
      <c r="O437" s="102" t="s">
        <v>80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82</v>
      </c>
      <c r="D438" s="19" t="s">
        <v>83</v>
      </c>
      <c r="E438" s="103">
        <v>24</v>
      </c>
      <c r="F438" s="24" t="s">
        <v>107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82</v>
      </c>
      <c r="O438" s="19" t="s">
        <v>83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85</v>
      </c>
      <c r="E439" s="19">
        <v>25</v>
      </c>
      <c r="F439" s="74" t="s">
        <v>70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84</v>
      </c>
      <c r="O439" s="19" t="s">
        <v>85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 t="s">
        <v>75</v>
      </c>
      <c r="G440" s="18">
        <v>3</v>
      </c>
      <c r="H440" s="18"/>
      <c r="I440" s="18">
        <v>31</v>
      </c>
      <c r="J440" s="18">
        <v>7</v>
      </c>
      <c r="K440" s="98">
        <f t="shared" si="31"/>
        <v>19</v>
      </c>
      <c r="L440" s="34"/>
      <c r="M440" s="97">
        <v>43</v>
      </c>
      <c r="N440" s="3" t="s">
        <v>87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89</v>
      </c>
      <c r="D441" s="19" t="s">
        <v>36</v>
      </c>
      <c r="E441" s="19">
        <v>27</v>
      </c>
      <c r="F441" s="75" t="s">
        <v>22</v>
      </c>
      <c r="G441" s="18">
        <v>22</v>
      </c>
      <c r="H441" s="18"/>
      <c r="I441" s="18">
        <v>5</v>
      </c>
      <c r="J441" s="18">
        <v>9</v>
      </c>
      <c r="K441" s="98">
        <f t="shared" si="31"/>
        <v>7</v>
      </c>
      <c r="L441" s="34"/>
      <c r="M441" s="97">
        <v>45</v>
      </c>
      <c r="N441" s="81" t="s">
        <v>89</v>
      </c>
      <c r="O441" s="19" t="s">
        <v>36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/>
      <c r="D442" s="19" t="s">
        <v>92</v>
      </c>
      <c r="E442" s="19">
        <v>28</v>
      </c>
      <c r="F442" s="75" t="s">
        <v>88</v>
      </c>
      <c r="G442" s="18">
        <v>47</v>
      </c>
      <c r="H442" s="18"/>
      <c r="I442" s="18">
        <v>1</v>
      </c>
      <c r="J442" s="18">
        <v>26</v>
      </c>
      <c r="K442" s="98">
        <f t="shared" si="31"/>
        <v>13.5</v>
      </c>
      <c r="L442" s="34"/>
      <c r="M442" s="97">
        <v>47</v>
      </c>
      <c r="N442" s="81" t="s">
        <v>91</v>
      </c>
      <c r="O442" s="19" t="s">
        <v>92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41</v>
      </c>
      <c r="E443" s="19">
        <v>29</v>
      </c>
      <c r="F443" s="74"/>
      <c r="G443" s="18"/>
      <c r="H443" s="18"/>
      <c r="I443" s="18"/>
      <c r="J443" s="18"/>
      <c r="K443" s="98">
        <f t="shared" si="31"/>
        <v>0</v>
      </c>
      <c r="L443" s="34"/>
      <c r="M443" s="97">
        <v>48</v>
      </c>
      <c r="N443" s="3" t="s">
        <v>93</v>
      </c>
      <c r="O443" s="19" t="s">
        <v>41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94</v>
      </c>
      <c r="D444" s="19" t="s">
        <v>43</v>
      </c>
      <c r="E444" s="19">
        <v>30</v>
      </c>
      <c r="F444" s="77"/>
      <c r="G444" s="25"/>
      <c r="H444" s="18"/>
      <c r="I444" s="18"/>
      <c r="J444" s="18"/>
      <c r="K444" s="23">
        <f>(J444+I444)*0.5</f>
        <v>0</v>
      </c>
      <c r="L444" s="34"/>
      <c r="M444" s="97">
        <v>51</v>
      </c>
      <c r="N444" s="81" t="s">
        <v>94</v>
      </c>
      <c r="O444" s="19" t="s">
        <v>43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33</v>
      </c>
      <c r="E445" s="19">
        <v>31</v>
      </c>
      <c r="F445" s="78"/>
      <c r="G445" s="18"/>
      <c r="H445" s="18"/>
      <c r="I445" s="18"/>
      <c r="J445" s="18"/>
      <c r="K445" s="98">
        <f t="shared" ref="K445:K450" si="33">(J445+I445)*0.5</f>
        <v>0</v>
      </c>
      <c r="L445" s="34"/>
      <c r="M445" s="97">
        <v>54</v>
      </c>
      <c r="N445" s="81" t="s">
        <v>131</v>
      </c>
      <c r="O445" s="19" t="s">
        <v>33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56</v>
      </c>
      <c r="E446" s="19">
        <v>32</v>
      </c>
      <c r="F446" s="76"/>
      <c r="G446" s="18"/>
      <c r="H446" s="18"/>
      <c r="I446" s="18"/>
      <c r="J446" s="18"/>
      <c r="K446" s="98">
        <f t="shared" si="33"/>
        <v>0</v>
      </c>
      <c r="L446" s="34"/>
      <c r="M446" s="97">
        <v>60</v>
      </c>
      <c r="N446" s="3" t="s">
        <v>95</v>
      </c>
      <c r="O446" s="19" t="s">
        <v>56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30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96</v>
      </c>
      <c r="O447" s="19" t="s">
        <v>30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142</v>
      </c>
      <c r="D448" s="19" t="s">
        <v>47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142</v>
      </c>
      <c r="O448" s="19" t="s">
        <v>47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97</v>
      </c>
      <c r="D449" s="19" t="s">
        <v>39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97</v>
      </c>
      <c r="O449" s="19" t="s">
        <v>39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98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118</v>
      </c>
      <c r="O450" s="19" t="s">
        <v>98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99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100</v>
      </c>
      <c r="G457" s="18"/>
      <c r="H457" s="98">
        <f>AVERAGE(I415:I450)</f>
        <v>16.214285714285715</v>
      </c>
      <c r="I457" s="18"/>
      <c r="J457" s="18" t="s">
        <v>101</v>
      </c>
      <c r="K457" s="98">
        <f>AVERAGE(H457:H458)</f>
        <v>18.517857142857146</v>
      </c>
      <c r="L457" s="31"/>
      <c r="M457" s="110"/>
      <c r="N457" s="106"/>
      <c r="O457" s="111"/>
      <c r="P457" s="111"/>
      <c r="Q457" s="79" t="s">
        <v>100</v>
      </c>
      <c r="R457" s="18"/>
      <c r="S457" s="98" t="e">
        <f>AVERAGE(T415:T450)</f>
        <v>#DIV/0!</v>
      </c>
      <c r="T457" s="18"/>
      <c r="U457" s="18" t="s">
        <v>101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102</v>
      </c>
      <c r="G458" s="18"/>
      <c r="H458" s="98">
        <f>AVERAGE(J415:J450)</f>
        <v>20.821428571428573</v>
      </c>
      <c r="I458" s="18"/>
      <c r="J458" s="18"/>
      <c r="K458" s="18"/>
      <c r="L458" s="34"/>
      <c r="M458" s="16"/>
      <c r="N458" s="18"/>
      <c r="O458" s="19"/>
      <c r="P458" s="19"/>
      <c r="Q458" s="20" t="s">
        <v>102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136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136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24</v>
      </c>
      <c r="D467" s="19" t="s">
        <v>23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24</v>
      </c>
      <c r="O467" s="19" t="s">
        <v>23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122</v>
      </c>
      <c r="D468" s="19" t="s">
        <v>33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122</v>
      </c>
      <c r="O468" s="19" t="s">
        <v>33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29</v>
      </c>
      <c r="D469" s="17" t="s">
        <v>30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29</v>
      </c>
      <c r="O469" s="17" t="s">
        <v>30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124</v>
      </c>
      <c r="D470" s="19" t="s">
        <v>41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124</v>
      </c>
      <c r="O470" s="19" t="s">
        <v>41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108</v>
      </c>
      <c r="D471" s="19" t="s">
        <v>162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108</v>
      </c>
      <c r="O471" s="19" t="s">
        <v>162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172</v>
      </c>
      <c r="D472" s="19" t="s">
        <v>83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172</v>
      </c>
      <c r="O472" s="19" t="s">
        <v>83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170</v>
      </c>
      <c r="D473" s="19" t="s">
        <v>39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170</v>
      </c>
      <c r="O473" s="19" t="s">
        <v>39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109</v>
      </c>
      <c r="D474" s="19" t="s">
        <v>50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109</v>
      </c>
      <c r="O474" s="19" t="s">
        <v>50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46</v>
      </c>
      <c r="D475" s="19" t="s">
        <v>47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46</v>
      </c>
      <c r="O475" s="19" t="s">
        <v>47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112</v>
      </c>
      <c r="D476" s="21" t="s">
        <v>173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112</v>
      </c>
      <c r="O476" s="21" t="s">
        <v>173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54</v>
      </c>
      <c r="D477" s="102" t="s">
        <v>43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54</v>
      </c>
      <c r="O477" s="102" t="s">
        <v>43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57</v>
      </c>
      <c r="D478" s="19" t="s">
        <v>36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57</v>
      </c>
      <c r="O478" s="19" t="s">
        <v>36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59</v>
      </c>
      <c r="D479" s="21" t="s">
        <v>56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59</v>
      </c>
      <c r="O479" s="21" t="s">
        <v>56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63</v>
      </c>
      <c r="D480" s="102" t="s">
        <v>174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63</v>
      </c>
      <c r="O480" s="102" t="s">
        <v>174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157</v>
      </c>
      <c r="D481" s="19" t="s">
        <v>71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157</v>
      </c>
      <c r="O481" s="19" t="s">
        <v>71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140</v>
      </c>
      <c r="D482" s="19" t="s">
        <v>80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140</v>
      </c>
      <c r="O482" s="19" t="s">
        <v>80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113</v>
      </c>
      <c r="D483" s="19" t="s">
        <v>85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113</v>
      </c>
      <c r="O483" s="19" t="s">
        <v>85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151</v>
      </c>
      <c r="D484" s="17" t="s">
        <v>60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151</v>
      </c>
      <c r="O484" s="17" t="s">
        <v>60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73</v>
      </c>
      <c r="D485" s="19" t="s">
        <v>72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73</v>
      </c>
      <c r="O485" s="19" t="s">
        <v>72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175</v>
      </c>
      <c r="D486" s="19" t="s">
        <v>66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175</v>
      </c>
      <c r="O486" s="19" t="s">
        <v>66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141</v>
      </c>
      <c r="D487" s="19" t="s">
        <v>78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141</v>
      </c>
      <c r="O487" s="19" t="s">
        <v>78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79</v>
      </c>
      <c r="D488" s="21" t="s">
        <v>83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79</v>
      </c>
      <c r="O488" s="21" t="s">
        <v>83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82</v>
      </c>
      <c r="D489" s="102" t="s">
        <v>64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82</v>
      </c>
      <c r="O489" s="102" t="s">
        <v>64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84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84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87</v>
      </c>
      <c r="D491" s="19" t="s">
        <v>36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87</v>
      </c>
      <c r="O491" s="19" t="s">
        <v>36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89</v>
      </c>
      <c r="D492" s="19" t="s">
        <v>23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89</v>
      </c>
      <c r="O492" s="19" t="s">
        <v>23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91</v>
      </c>
      <c r="D493" s="19" t="s">
        <v>52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91</v>
      </c>
      <c r="O493" s="19" t="s">
        <v>52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93</v>
      </c>
      <c r="D494" s="19" t="s">
        <v>41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93</v>
      </c>
      <c r="O494" s="19" t="s">
        <v>41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94</v>
      </c>
      <c r="D495" s="19" t="s">
        <v>43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94</v>
      </c>
      <c r="O495" s="19" t="s">
        <v>43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176</v>
      </c>
      <c r="D496" s="19" t="s">
        <v>47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176</v>
      </c>
      <c r="O496" s="19" t="s">
        <v>47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95</v>
      </c>
      <c r="D497" s="19" t="s">
        <v>56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95</v>
      </c>
      <c r="O497" s="19" t="s">
        <v>56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96</v>
      </c>
      <c r="D498" s="19" t="s">
        <v>33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96</v>
      </c>
      <c r="O498" s="19" t="s">
        <v>33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142</v>
      </c>
      <c r="D499" s="19" t="s">
        <v>177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142</v>
      </c>
      <c r="O499" s="19" t="s">
        <v>177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97</v>
      </c>
      <c r="D500" s="19" t="s">
        <v>39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97</v>
      </c>
      <c r="O500" s="19" t="s">
        <v>39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178</v>
      </c>
      <c r="D501" s="19" t="s">
        <v>30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178</v>
      </c>
      <c r="O501" s="19" t="s">
        <v>30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139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139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100</v>
      </c>
      <c r="G508" s="18"/>
      <c r="H508" s="98" t="e">
        <f>AVERAGE(I466:I501)</f>
        <v>#DIV/0!</v>
      </c>
      <c r="I508" s="18"/>
      <c r="J508" s="18" t="s">
        <v>101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100</v>
      </c>
      <c r="R508" s="18"/>
      <c r="S508" s="98" t="e">
        <f>AVERAGE(T466:T501)</f>
        <v>#DIV/0!</v>
      </c>
      <c r="T508" s="18"/>
      <c r="U508" s="18" t="s">
        <v>101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102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102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136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136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24</v>
      </c>
      <c r="D518" s="19" t="s">
        <v>23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24</v>
      </c>
      <c r="O518" s="19" t="s">
        <v>23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122</v>
      </c>
      <c r="D519" s="19" t="s">
        <v>33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122</v>
      </c>
      <c r="O519" s="19" t="s">
        <v>33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29</v>
      </c>
      <c r="D520" s="17" t="s">
        <v>30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29</v>
      </c>
      <c r="O520" s="17" t="s">
        <v>30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124</v>
      </c>
      <c r="D521" s="19" t="s">
        <v>41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124</v>
      </c>
      <c r="O521" s="19" t="s">
        <v>41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108</v>
      </c>
      <c r="D522" s="19" t="s">
        <v>162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108</v>
      </c>
      <c r="O522" s="19" t="s">
        <v>162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172</v>
      </c>
      <c r="D523" s="19" t="s">
        <v>83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172</v>
      </c>
      <c r="O523" s="19" t="s">
        <v>83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170</v>
      </c>
      <c r="D524" s="19" t="s">
        <v>39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170</v>
      </c>
      <c r="O524" s="19" t="s">
        <v>39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109</v>
      </c>
      <c r="D525" s="19" t="s">
        <v>50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109</v>
      </c>
      <c r="O525" s="19" t="s">
        <v>50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46</v>
      </c>
      <c r="D526" s="19" t="s">
        <v>47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46</v>
      </c>
      <c r="O526" s="19" t="s">
        <v>47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112</v>
      </c>
      <c r="D527" s="21" t="s">
        <v>173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112</v>
      </c>
      <c r="O527" s="21" t="s">
        <v>173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54</v>
      </c>
      <c r="D528" s="102" t="s">
        <v>43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54</v>
      </c>
      <c r="O528" s="102" t="s">
        <v>43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57</v>
      </c>
      <c r="D529" s="19" t="s">
        <v>36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57</v>
      </c>
      <c r="O529" s="19" t="s">
        <v>36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59</v>
      </c>
      <c r="D530" s="21" t="s">
        <v>56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59</v>
      </c>
      <c r="O530" s="21" t="s">
        <v>56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63</v>
      </c>
      <c r="D531" s="102" t="s">
        <v>174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63</v>
      </c>
      <c r="O531" s="102" t="s">
        <v>174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157</v>
      </c>
      <c r="D532" s="19" t="s">
        <v>71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157</v>
      </c>
      <c r="O532" s="19" t="s">
        <v>71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140</v>
      </c>
      <c r="D533" s="19" t="s">
        <v>80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140</v>
      </c>
      <c r="O533" s="19" t="s">
        <v>80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113</v>
      </c>
      <c r="D534" s="19" t="s">
        <v>85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113</v>
      </c>
      <c r="O534" s="19" t="s">
        <v>85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151</v>
      </c>
      <c r="D535" s="17" t="s">
        <v>60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151</v>
      </c>
      <c r="O535" s="17" t="s">
        <v>60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73</v>
      </c>
      <c r="D536" s="19" t="s">
        <v>72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73</v>
      </c>
      <c r="O536" s="19" t="s">
        <v>72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175</v>
      </c>
      <c r="D537" s="19" t="s">
        <v>66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175</v>
      </c>
      <c r="O537" s="19" t="s">
        <v>66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141</v>
      </c>
      <c r="D538" s="19" t="s">
        <v>78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141</v>
      </c>
      <c r="O538" s="19" t="s">
        <v>78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79</v>
      </c>
      <c r="D539" s="21" t="s">
        <v>83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79</v>
      </c>
      <c r="O539" s="21" t="s">
        <v>83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82</v>
      </c>
      <c r="D540" s="102" t="s">
        <v>64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82</v>
      </c>
      <c r="O540" s="102" t="s">
        <v>64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84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84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87</v>
      </c>
      <c r="D542" s="19" t="s">
        <v>36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87</v>
      </c>
      <c r="O542" s="19" t="s">
        <v>36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89</v>
      </c>
      <c r="D543" s="19" t="s">
        <v>23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89</v>
      </c>
      <c r="O543" s="19" t="s">
        <v>23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91</v>
      </c>
      <c r="D544" s="19" t="s">
        <v>52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91</v>
      </c>
      <c r="O544" s="19" t="s">
        <v>52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93</v>
      </c>
      <c r="D545" s="19" t="s">
        <v>41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93</v>
      </c>
      <c r="O545" s="19" t="s">
        <v>41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94</v>
      </c>
      <c r="D546" s="19" t="s">
        <v>43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94</v>
      </c>
      <c r="O546" s="19" t="s">
        <v>43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176</v>
      </c>
      <c r="D547" s="19" t="s">
        <v>47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176</v>
      </c>
      <c r="O547" s="19" t="s">
        <v>47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95</v>
      </c>
      <c r="D548" s="19" t="s">
        <v>56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95</v>
      </c>
      <c r="O548" s="19" t="s">
        <v>56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96</v>
      </c>
      <c r="D549" s="19" t="s">
        <v>33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96</v>
      </c>
      <c r="O549" s="19" t="s">
        <v>33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142</v>
      </c>
      <c r="D550" s="19" t="s">
        <v>177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142</v>
      </c>
      <c r="O550" s="19" t="s">
        <v>177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97</v>
      </c>
      <c r="D551" s="19" t="s">
        <v>39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97</v>
      </c>
      <c r="O551" s="19" t="s">
        <v>39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178</v>
      </c>
      <c r="D552" s="19" t="s">
        <v>30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178</v>
      </c>
      <c r="O552" s="19" t="s">
        <v>30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139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139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100</v>
      </c>
      <c r="G559" s="18"/>
      <c r="H559" s="98" t="e">
        <f>AVERAGE(I517:I552)</f>
        <v>#DIV/0!</v>
      </c>
      <c r="I559" s="18"/>
      <c r="J559" s="18" t="s">
        <v>101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100</v>
      </c>
      <c r="R559" s="18"/>
      <c r="S559" s="98" t="e">
        <f>AVERAGE(T517:T552)</f>
        <v>#DIV/0!</v>
      </c>
      <c r="T559" s="18"/>
      <c r="U559" s="18" t="s">
        <v>101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102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102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136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136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24</v>
      </c>
      <c r="D569" s="19" t="s">
        <v>23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24</v>
      </c>
      <c r="O569" s="19" t="s">
        <v>23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122</v>
      </c>
      <c r="D570" s="19" t="s">
        <v>33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122</v>
      </c>
      <c r="O570" s="19" t="s">
        <v>33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29</v>
      </c>
      <c r="D571" s="17" t="s">
        <v>30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29</v>
      </c>
      <c r="O571" s="17" t="s">
        <v>30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124</v>
      </c>
      <c r="D572" s="19" t="s">
        <v>41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124</v>
      </c>
      <c r="O572" s="19" t="s">
        <v>41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108</v>
      </c>
      <c r="D573" s="19" t="s">
        <v>162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108</v>
      </c>
      <c r="O573" s="19" t="s">
        <v>162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172</v>
      </c>
      <c r="D574" s="19" t="s">
        <v>83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172</v>
      </c>
      <c r="O574" s="19" t="s">
        <v>83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170</v>
      </c>
      <c r="D575" s="19" t="s">
        <v>39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170</v>
      </c>
      <c r="O575" s="19" t="s">
        <v>39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109</v>
      </c>
      <c r="D576" s="19" t="s">
        <v>50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109</v>
      </c>
      <c r="O576" s="19" t="s">
        <v>50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46</v>
      </c>
      <c r="D577" s="19" t="s">
        <v>47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46</v>
      </c>
      <c r="O577" s="19" t="s">
        <v>47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112</v>
      </c>
      <c r="D578" s="21" t="s">
        <v>173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112</v>
      </c>
      <c r="O578" s="21" t="s">
        <v>173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54</v>
      </c>
      <c r="D579" s="102" t="s">
        <v>43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54</v>
      </c>
      <c r="O579" s="102" t="s">
        <v>43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57</v>
      </c>
      <c r="D580" s="19" t="s">
        <v>36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57</v>
      </c>
      <c r="O580" s="19" t="s">
        <v>36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59</v>
      </c>
      <c r="D581" s="21" t="s">
        <v>56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59</v>
      </c>
      <c r="O581" s="21" t="s">
        <v>56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63</v>
      </c>
      <c r="D582" s="102" t="s">
        <v>174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63</v>
      </c>
      <c r="O582" s="102" t="s">
        <v>174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157</v>
      </c>
      <c r="D583" s="19" t="s">
        <v>71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157</v>
      </c>
      <c r="O583" s="19" t="s">
        <v>71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140</v>
      </c>
      <c r="D584" s="19" t="s">
        <v>80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140</v>
      </c>
      <c r="O584" s="19" t="s">
        <v>80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113</v>
      </c>
      <c r="D585" s="19" t="s">
        <v>85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113</v>
      </c>
      <c r="O585" s="19" t="s">
        <v>85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151</v>
      </c>
      <c r="D586" s="17" t="s">
        <v>60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151</v>
      </c>
      <c r="O586" s="17" t="s">
        <v>60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73</v>
      </c>
      <c r="D587" s="19" t="s">
        <v>72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73</v>
      </c>
      <c r="O587" s="19" t="s">
        <v>72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175</v>
      </c>
      <c r="D588" s="19" t="s">
        <v>66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175</v>
      </c>
      <c r="O588" s="19" t="s">
        <v>66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141</v>
      </c>
      <c r="D589" s="19" t="s">
        <v>78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141</v>
      </c>
      <c r="O589" s="19" t="s">
        <v>78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79</v>
      </c>
      <c r="D590" s="21" t="s">
        <v>83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79</v>
      </c>
      <c r="O590" s="21" t="s">
        <v>83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82</v>
      </c>
      <c r="D591" s="102" t="s">
        <v>64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82</v>
      </c>
      <c r="O591" s="102" t="s">
        <v>64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84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84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87</v>
      </c>
      <c r="D593" s="19" t="s">
        <v>36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87</v>
      </c>
      <c r="O593" s="19" t="s">
        <v>36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89</v>
      </c>
      <c r="D594" s="19" t="s">
        <v>23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89</v>
      </c>
      <c r="O594" s="19" t="s">
        <v>23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91</v>
      </c>
      <c r="D595" s="19" t="s">
        <v>52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91</v>
      </c>
      <c r="O595" s="19" t="s">
        <v>52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93</v>
      </c>
      <c r="D596" s="19" t="s">
        <v>41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93</v>
      </c>
      <c r="O596" s="19" t="s">
        <v>41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94</v>
      </c>
      <c r="D597" s="19" t="s">
        <v>43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94</v>
      </c>
      <c r="O597" s="19" t="s">
        <v>43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176</v>
      </c>
      <c r="D598" s="19" t="s">
        <v>47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176</v>
      </c>
      <c r="O598" s="19" t="s">
        <v>47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95</v>
      </c>
      <c r="D599" s="19" t="s">
        <v>56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95</v>
      </c>
      <c r="O599" s="19" t="s">
        <v>56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96</v>
      </c>
      <c r="D600" s="19" t="s">
        <v>33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96</v>
      </c>
      <c r="O600" s="19" t="s">
        <v>33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142</v>
      </c>
      <c r="D601" s="19" t="s">
        <v>177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142</v>
      </c>
      <c r="O601" s="19" t="s">
        <v>177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97</v>
      </c>
      <c r="D602" s="19" t="s">
        <v>39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97</v>
      </c>
      <c r="O602" s="19" t="s">
        <v>39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178</v>
      </c>
      <c r="D603" s="19" t="s">
        <v>30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178</v>
      </c>
      <c r="O603" s="19" t="s">
        <v>30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139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139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100</v>
      </c>
      <c r="G610" s="18"/>
      <c r="H610" s="98" t="e">
        <f>AVERAGE(I568:I603)</f>
        <v>#DIV/0!</v>
      </c>
      <c r="I610" s="18"/>
      <c r="J610" s="18" t="s">
        <v>101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100</v>
      </c>
      <c r="R610" s="18"/>
      <c r="S610" s="98" t="e">
        <f>AVERAGE(T568:T603)</f>
        <v>#DIV/0!</v>
      </c>
      <c r="T610" s="18"/>
      <c r="U610" s="18" t="s">
        <v>101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102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102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136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136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24</v>
      </c>
      <c r="D620" s="19" t="s">
        <v>23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24</v>
      </c>
      <c r="O620" s="19" t="s">
        <v>23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122</v>
      </c>
      <c r="D621" s="19" t="s">
        <v>33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122</v>
      </c>
      <c r="O621" s="19" t="s">
        <v>33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29</v>
      </c>
      <c r="D622" s="17" t="s">
        <v>30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29</v>
      </c>
      <c r="O622" s="17" t="s">
        <v>30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124</v>
      </c>
      <c r="D623" s="19" t="s">
        <v>41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124</v>
      </c>
      <c r="O623" s="19" t="s">
        <v>41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108</v>
      </c>
      <c r="D624" s="19" t="s">
        <v>162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108</v>
      </c>
      <c r="O624" s="19" t="s">
        <v>162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172</v>
      </c>
      <c r="D625" s="19" t="s">
        <v>83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172</v>
      </c>
      <c r="O625" s="19" t="s">
        <v>83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170</v>
      </c>
      <c r="D626" s="19" t="s">
        <v>39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170</v>
      </c>
      <c r="O626" s="19" t="s">
        <v>39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109</v>
      </c>
      <c r="D627" s="19" t="s">
        <v>50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109</v>
      </c>
      <c r="O627" s="19" t="s">
        <v>50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46</v>
      </c>
      <c r="D628" s="19" t="s">
        <v>47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46</v>
      </c>
      <c r="O628" s="19" t="s">
        <v>47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112</v>
      </c>
      <c r="D629" s="21" t="s">
        <v>173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112</v>
      </c>
      <c r="O629" s="21" t="s">
        <v>173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54</v>
      </c>
      <c r="D630" s="102" t="s">
        <v>43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54</v>
      </c>
      <c r="O630" s="102" t="s">
        <v>43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57</v>
      </c>
      <c r="D631" s="19" t="s">
        <v>36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57</v>
      </c>
      <c r="O631" s="19" t="s">
        <v>36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59</v>
      </c>
      <c r="D632" s="21" t="s">
        <v>56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59</v>
      </c>
      <c r="O632" s="21" t="s">
        <v>56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63</v>
      </c>
      <c r="D633" s="102" t="s">
        <v>174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63</v>
      </c>
      <c r="O633" s="102" t="s">
        <v>174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157</v>
      </c>
      <c r="D634" s="19" t="s">
        <v>71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157</v>
      </c>
      <c r="O634" s="19" t="s">
        <v>71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140</v>
      </c>
      <c r="D635" s="19" t="s">
        <v>80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140</v>
      </c>
      <c r="O635" s="19" t="s">
        <v>80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113</v>
      </c>
      <c r="D636" s="19" t="s">
        <v>85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113</v>
      </c>
      <c r="O636" s="19" t="s">
        <v>85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151</v>
      </c>
      <c r="D637" s="17" t="s">
        <v>60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151</v>
      </c>
      <c r="O637" s="17" t="s">
        <v>60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73</v>
      </c>
      <c r="D638" s="19" t="s">
        <v>72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73</v>
      </c>
      <c r="O638" s="19" t="s">
        <v>72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175</v>
      </c>
      <c r="D639" s="19" t="s">
        <v>66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175</v>
      </c>
      <c r="O639" s="19" t="s">
        <v>66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141</v>
      </c>
      <c r="D640" s="19" t="s">
        <v>78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141</v>
      </c>
      <c r="O640" s="19" t="s">
        <v>78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79</v>
      </c>
      <c r="D641" s="21" t="s">
        <v>83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79</v>
      </c>
      <c r="O641" s="21" t="s">
        <v>83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82</v>
      </c>
      <c r="D642" s="102" t="s">
        <v>64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82</v>
      </c>
      <c r="O642" s="102" t="s">
        <v>64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84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84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87</v>
      </c>
      <c r="D644" s="19" t="s">
        <v>36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87</v>
      </c>
      <c r="O644" s="19" t="s">
        <v>36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89</v>
      </c>
      <c r="D645" s="19" t="s">
        <v>23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89</v>
      </c>
      <c r="O645" s="19" t="s">
        <v>23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91</v>
      </c>
      <c r="D646" s="19" t="s">
        <v>52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91</v>
      </c>
      <c r="O646" s="19" t="s">
        <v>52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93</v>
      </c>
      <c r="D647" s="19" t="s">
        <v>41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93</v>
      </c>
      <c r="O647" s="19" t="s">
        <v>41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94</v>
      </c>
      <c r="D648" s="19" t="s">
        <v>43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94</v>
      </c>
      <c r="O648" s="19" t="s">
        <v>43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176</v>
      </c>
      <c r="D649" s="19" t="s">
        <v>47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176</v>
      </c>
      <c r="O649" s="19" t="s">
        <v>47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95</v>
      </c>
      <c r="D650" s="19" t="s">
        <v>56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95</v>
      </c>
      <c r="O650" s="19" t="s">
        <v>56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96</v>
      </c>
      <c r="D651" s="19" t="s">
        <v>33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96</v>
      </c>
      <c r="O651" s="19" t="s">
        <v>33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142</v>
      </c>
      <c r="D652" s="19" t="s">
        <v>177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142</v>
      </c>
      <c r="O652" s="19" t="s">
        <v>177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97</v>
      </c>
      <c r="D653" s="19" t="s">
        <v>39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97</v>
      </c>
      <c r="O653" s="19" t="s">
        <v>39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178</v>
      </c>
      <c r="D654" s="19" t="s">
        <v>30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178</v>
      </c>
      <c r="O654" s="19" t="s">
        <v>30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139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139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100</v>
      </c>
      <c r="G661" s="18"/>
      <c r="H661" s="98" t="e">
        <f>AVERAGE(I619:I654)</f>
        <v>#DIV/0!</v>
      </c>
      <c r="I661" s="18"/>
      <c r="J661" s="18" t="s">
        <v>101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100</v>
      </c>
      <c r="R661" s="18"/>
      <c r="S661" s="98" t="e">
        <f>AVERAGE(T619:T654)</f>
        <v>#DIV/0!</v>
      </c>
      <c r="T661" s="18"/>
      <c r="U661" s="18" t="s">
        <v>101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102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102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tabSelected="1" zoomScale="130" zoomScaleNormal="130" zoomScalePageLayoutView="130" workbookViewId="0">
      <selection activeCell="O7" sqref="O7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100</v>
      </c>
      <c r="C3" s="4" t="s">
        <v>179</v>
      </c>
      <c r="D3" s="48" t="s">
        <v>180</v>
      </c>
      <c r="E3" s="48" t="s">
        <v>102</v>
      </c>
      <c r="F3" s="48" t="s">
        <v>181</v>
      </c>
      <c r="G3" s="48" t="s">
        <v>101</v>
      </c>
      <c r="H3" s="48" t="s">
        <v>182</v>
      </c>
      <c r="I3" s="48" t="s">
        <v>183</v>
      </c>
      <c r="J3" s="48" t="s">
        <v>184</v>
      </c>
      <c r="K3" s="48" t="s">
        <v>185</v>
      </c>
      <c r="L3" s="49" t="s">
        <v>186</v>
      </c>
      <c r="M3" s="48" t="s">
        <v>187</v>
      </c>
      <c r="N3" s="44" t="s">
        <v>188</v>
      </c>
      <c r="O3" s="57" t="s">
        <v>189</v>
      </c>
      <c r="P3" s="58"/>
      <c r="Q3" s="59" t="s">
        <v>11</v>
      </c>
      <c r="R3" s="52"/>
    </row>
    <row r="4" spans="1:21" s="3" customFormat="1" ht="12.75" customHeight="1">
      <c r="A4" s="62" t="s">
        <v>190</v>
      </c>
      <c r="B4" s="2">
        <f>'2026'!H49</f>
        <v>15.321428571428571</v>
      </c>
      <c r="C4" s="1">
        <v>9</v>
      </c>
      <c r="D4" s="2"/>
      <c r="E4" s="2">
        <f>'2026'!H50</f>
        <v>19.892857142857142</v>
      </c>
      <c r="F4" s="2"/>
      <c r="G4" s="2">
        <f>'2026'!K49</f>
        <v>17.607142857142858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 ht="14.25">
      <c r="A5" s="1" t="s">
        <v>191</v>
      </c>
      <c r="B5" s="2">
        <f>'2026'!S49</f>
        <v>8.6071428571428577</v>
      </c>
      <c r="C5" s="1">
        <v>9</v>
      </c>
      <c r="D5" s="2"/>
      <c r="E5" s="2">
        <f>'2026'!S50</f>
        <v>19.714285714285715</v>
      </c>
      <c r="F5" s="2"/>
      <c r="G5" s="2">
        <f>'2026'!V49</f>
        <v>14.160714285714286</v>
      </c>
      <c r="H5" s="1"/>
      <c r="I5" s="26">
        <v>2</v>
      </c>
      <c r="J5" s="26">
        <f t="shared" ref="J5:J20" si="0">I5*250</f>
        <v>500</v>
      </c>
      <c r="K5" s="26">
        <v>500</v>
      </c>
      <c r="L5" s="45">
        <f t="shared" ref="L5:L20" si="1">K5-J5</f>
        <v>0</v>
      </c>
      <c r="M5" s="26">
        <v>0</v>
      </c>
      <c r="N5" s="44">
        <f t="shared" ref="N5:N20" si="2">M5+J5</f>
        <v>500</v>
      </c>
      <c r="O5" s="93">
        <v>0</v>
      </c>
      <c r="P5" s="64"/>
      <c r="Q5" s="64"/>
      <c r="R5" s="51"/>
    </row>
    <row r="6" spans="1:21" s="3" customFormat="1" ht="12.75" customHeight="1">
      <c r="A6" s="61" t="s">
        <v>192</v>
      </c>
      <c r="B6" s="2">
        <f>'2026'!H100</f>
        <v>16.428571428571427</v>
      </c>
      <c r="C6" s="1">
        <v>29</v>
      </c>
      <c r="D6" s="2"/>
      <c r="E6" s="2">
        <f>'2026'!H101</f>
        <v>18.071428571428573</v>
      </c>
      <c r="F6" s="2"/>
      <c r="G6" s="41">
        <f>'2026'!K100</f>
        <v>17.25</v>
      </c>
      <c r="H6" s="1"/>
      <c r="I6" s="26">
        <v>1</v>
      </c>
      <c r="J6" s="26">
        <f t="shared" si="0"/>
        <v>250</v>
      </c>
      <c r="K6" s="26">
        <v>500</v>
      </c>
      <c r="L6" s="45">
        <f t="shared" si="1"/>
        <v>250</v>
      </c>
      <c r="M6" s="26">
        <v>0</v>
      </c>
      <c r="N6" s="44">
        <f t="shared" si="2"/>
        <v>250</v>
      </c>
      <c r="O6" s="93">
        <v>-250</v>
      </c>
      <c r="P6" s="64"/>
      <c r="Q6" s="64"/>
      <c r="R6" s="51"/>
    </row>
    <row r="7" spans="1:21" s="3" customFormat="1">
      <c r="A7" s="28" t="s">
        <v>193</v>
      </c>
      <c r="B7" s="2">
        <f>'2026'!S100</f>
        <v>14.892857142857142</v>
      </c>
      <c r="C7" s="1">
        <v>9</v>
      </c>
      <c r="D7" s="2"/>
      <c r="E7" s="2">
        <f>'2026'!S101</f>
        <v>16.571428571428573</v>
      </c>
      <c r="F7" s="2"/>
      <c r="G7" s="2">
        <f>'2026'!V100</f>
        <v>15.732142857142858</v>
      </c>
      <c r="H7" s="1"/>
      <c r="I7" s="26">
        <v>3</v>
      </c>
      <c r="J7" s="26">
        <f t="shared" si="0"/>
        <v>750</v>
      </c>
      <c r="K7" s="26">
        <v>500</v>
      </c>
      <c r="L7" s="45">
        <f t="shared" si="1"/>
        <v>-250</v>
      </c>
      <c r="M7" s="26">
        <v>0</v>
      </c>
      <c r="N7" s="27">
        <f t="shared" si="2"/>
        <v>750</v>
      </c>
      <c r="O7" s="63">
        <v>250</v>
      </c>
      <c r="P7" s="64"/>
      <c r="Q7" s="64"/>
      <c r="R7" s="51"/>
    </row>
    <row r="8" spans="1:21">
      <c r="A8" s="28" t="s">
        <v>194</v>
      </c>
      <c r="B8" s="2">
        <f>'2026'!H151</f>
        <v>8.6071428571428577</v>
      </c>
      <c r="C8" s="1">
        <v>5</v>
      </c>
      <c r="D8" s="2"/>
      <c r="E8" s="2">
        <f>'2026'!H152</f>
        <v>17.25</v>
      </c>
      <c r="F8" s="2"/>
      <c r="G8" s="2">
        <f>'2026'!K151</f>
        <v>12.928571428571429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195</v>
      </c>
      <c r="B9" s="2">
        <f>'2026'!S151</f>
        <v>12.035714285714286</v>
      </c>
      <c r="C9" s="1">
        <v>13</v>
      </c>
      <c r="D9" s="2"/>
      <c r="E9" s="2">
        <f>'2026'!S152</f>
        <v>16.678571428571427</v>
      </c>
      <c r="F9" s="2"/>
      <c r="G9" s="2">
        <f>'2026'!V151</f>
        <v>14.357142857142858</v>
      </c>
      <c r="H9" s="1"/>
      <c r="I9" s="26"/>
      <c r="J9" s="26">
        <f t="shared" si="0"/>
        <v>0</v>
      </c>
      <c r="K9" s="26">
        <v>500</v>
      </c>
      <c r="L9" s="45">
        <f t="shared" si="1"/>
        <v>500</v>
      </c>
      <c r="M9" s="26">
        <v>0</v>
      </c>
      <c r="N9" s="27">
        <f t="shared" si="2"/>
        <v>0</v>
      </c>
      <c r="O9" s="63">
        <v>-500</v>
      </c>
      <c r="P9" s="64"/>
      <c r="Q9" s="64"/>
      <c r="R9" s="51"/>
      <c r="U9" s="1"/>
    </row>
    <row r="10" spans="1:21" customFormat="1" ht="12.75" customHeight="1">
      <c r="A10" s="1" t="s">
        <v>196</v>
      </c>
      <c r="B10" s="41">
        <f>'2026'!H202</f>
        <v>12.035714285714286</v>
      </c>
      <c r="C10" s="45"/>
      <c r="D10" s="45"/>
      <c r="E10" s="41">
        <f>'2026'!H203</f>
        <v>19.142857142857142</v>
      </c>
      <c r="F10" s="45"/>
      <c r="G10" s="41">
        <f>'2026'!K202</f>
        <v>15.589285714285715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197</v>
      </c>
      <c r="B11" s="2">
        <f>'2026'!S202</f>
        <v>16.214285714285715</v>
      </c>
      <c r="C11" s="1">
        <v>9</v>
      </c>
      <c r="D11" s="2"/>
      <c r="E11" s="2">
        <f>'2026'!S203</f>
        <v>19.5</v>
      </c>
      <c r="F11" s="2"/>
      <c r="G11" s="2">
        <f>'2026'!V202</f>
        <v>17.857142857142858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198</v>
      </c>
      <c r="B12" s="2">
        <f>'2026'!H253</f>
        <v>16.428571428571427</v>
      </c>
      <c r="C12" s="1">
        <v>9</v>
      </c>
      <c r="D12" s="2"/>
      <c r="E12" s="2">
        <f>'2026'!H254</f>
        <v>21.357142857142858</v>
      </c>
      <c r="F12" s="2"/>
      <c r="G12" s="2">
        <f>'2026'!K253</f>
        <v>18.892857142857142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199</v>
      </c>
      <c r="B13" s="2">
        <f>'2026'!S253</f>
        <v>27</v>
      </c>
      <c r="E13" s="2">
        <f>'2026'!S254</f>
        <v>20.357142857142858</v>
      </c>
      <c r="G13" s="2">
        <f>'2026'!V253</f>
        <v>23.678571428571431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 ht="14.25">
      <c r="A14" s="66" t="s">
        <v>200</v>
      </c>
      <c r="B14" s="2">
        <f>'2026'!H304</f>
        <v>15.321428571428571</v>
      </c>
      <c r="E14" s="2">
        <f>'2026'!S254</f>
        <v>20.357142857142858</v>
      </c>
      <c r="G14" s="2">
        <f>'2026'!K304</f>
        <v>14.892857142857142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 ht="14.25">
      <c r="A15" s="28" t="s">
        <v>201</v>
      </c>
      <c r="B15" s="2">
        <f>'2026'!S304</f>
        <v>12.035714285714286</v>
      </c>
      <c r="E15" s="2">
        <f>'2026'!S305</f>
        <v>12.035714285714286</v>
      </c>
      <c r="G15" s="2">
        <f>'2026'!V304</f>
        <v>12.035714285714286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 ht="14.25">
      <c r="A16" s="28" t="s">
        <v>202</v>
      </c>
      <c r="B16" s="2">
        <f>'2026'!H355</f>
        <v>18.821428571428573</v>
      </c>
      <c r="E16" s="2">
        <f>'2026'!H356</f>
        <v>18.571428571428573</v>
      </c>
      <c r="G16" s="2">
        <f>'2026'!K355</f>
        <v>18.696428571428573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203</v>
      </c>
      <c r="B17" s="2">
        <f>'2026'!S355</f>
        <v>16.357142857142858</v>
      </c>
      <c r="E17" s="2">
        <f>'2026'!S356</f>
        <v>24.285714285714285</v>
      </c>
      <c r="G17" s="2">
        <f>'2026'!V355</f>
        <v>20.321428571428569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 ht="14.25">
      <c r="A18" s="61" t="s">
        <v>204</v>
      </c>
      <c r="B18" s="2">
        <f>'2026'!H406</f>
        <v>15.321428571428571</v>
      </c>
      <c r="E18" s="2">
        <f>'2026'!H407</f>
        <v>16</v>
      </c>
      <c r="G18" s="2">
        <f>'2026'!K406</f>
        <v>15.660714285714285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205</v>
      </c>
      <c r="B19" s="2">
        <f>'2026'!S406</f>
        <v>14.071428571428571</v>
      </c>
      <c r="E19" s="2">
        <f>'2026'!S407</f>
        <v>17.285714285714285</v>
      </c>
      <c r="G19" s="2">
        <f>'2026'!V406</f>
        <v>15.678571428571427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 ht="14.25">
      <c r="A20" s="28" t="s">
        <v>206</v>
      </c>
      <c r="B20" s="2">
        <f>'2026'!H457</f>
        <v>16.214285714285715</v>
      </c>
      <c r="E20" s="2">
        <f>'2026'!H458</f>
        <v>20.821428571428573</v>
      </c>
      <c r="G20" s="2">
        <f>'2026'!K457</f>
        <v>18.517857142857146</v>
      </c>
      <c r="I20" s="26">
        <v>3</v>
      </c>
      <c r="J20" s="26">
        <f t="shared" si="0"/>
        <v>750</v>
      </c>
      <c r="K20" s="26">
        <v>500</v>
      </c>
      <c r="L20" s="45">
        <f t="shared" si="1"/>
        <v>-250</v>
      </c>
      <c r="M20" s="26">
        <v>0</v>
      </c>
      <c r="N20" s="44">
        <f t="shared" si="2"/>
        <v>750</v>
      </c>
      <c r="O20" s="93">
        <v>250</v>
      </c>
      <c r="P20" s="64"/>
      <c r="Q20" s="64"/>
      <c r="U20" s="28"/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207</v>
      </c>
      <c r="E25" s="2"/>
      <c r="G25" s="2"/>
      <c r="I25" s="26"/>
      <c r="K25" s="26"/>
      <c r="L25" s="26"/>
      <c r="M25" s="26"/>
    </row>
    <row r="26" spans="1:21">
      <c r="B26" s="1" t="s">
        <v>208</v>
      </c>
      <c r="E26" s="1">
        <v>8750</v>
      </c>
      <c r="I26" s="26">
        <f>SUM(I4:I25)</f>
        <v>28</v>
      </c>
      <c r="J26" s="46">
        <f>SUM(J4:J25)</f>
        <v>7000</v>
      </c>
      <c r="K26" s="26">
        <f>SUM(K4:K25)</f>
        <v>8500</v>
      </c>
      <c r="L26" s="50">
        <f>SUM(L4:L24)</f>
        <v>1500</v>
      </c>
      <c r="M26" s="26">
        <f>SUM(M4:M24)</f>
        <v>0</v>
      </c>
      <c r="N26" s="27">
        <f>SUM(N4:N24)</f>
        <v>7000</v>
      </c>
      <c r="O26" s="63">
        <f>SUM(O4:O24)</f>
        <v>-1500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209</v>
      </c>
      <c r="E27" s="1">
        <v>100</v>
      </c>
    </row>
    <row r="28" spans="1:21" ht="12.75" customHeight="1">
      <c r="B28" s="1" t="s">
        <v>210</v>
      </c>
      <c r="E28" s="1">
        <v>50</v>
      </c>
    </row>
    <row r="29" spans="1:21">
      <c r="B29" s="1" t="s">
        <v>211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21F1E-244C-48C3-A43E-CB7669CFF981}"/>
</file>

<file path=customXml/itemProps2.xml><?xml version="1.0" encoding="utf-8"?>
<ds:datastoreItem xmlns:ds="http://schemas.openxmlformats.org/officeDocument/2006/customXml" ds:itemID="{D5B944C2-FA81-4E15-B646-61315E56F49B}"/>
</file>

<file path=customXml/itemProps3.xml><?xml version="1.0" encoding="utf-8"?>
<ds:datastoreItem xmlns:ds="http://schemas.openxmlformats.org/officeDocument/2006/customXml" ds:itemID="{738B504C-7901-4F1D-8271-3350C4C95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2026-09-14T23:41:17Z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